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cyz\Desktop\"/>
    </mc:Choice>
  </mc:AlternateContent>
  <xr:revisionPtr revIDLastSave="0" documentId="13_ncr:1_{FB707CAC-04C7-46F2-B950-E3BE2EDEA472}" xr6:coauthVersionLast="36" xr6:coauthVersionMax="43" xr10:uidLastSave="{00000000-0000-0000-0000-000000000000}"/>
  <bookViews>
    <workbookView xWindow="-108" yWindow="-108" windowWidth="23256" windowHeight="12696" activeTab="8" xr2:uid="{00000000-000D-0000-FFFF-FFFF00000000}"/>
  </bookViews>
  <sheets>
    <sheet name="DP19" sheetId="6" r:id="rId1"/>
    <sheet name="Prijave" sheetId="1" r:id="rId2"/>
    <sheet name="Štartna lista" sheetId="5" r:id="rId3"/>
    <sheet name="Solo " sheetId="2" r:id="rId4"/>
    <sheet name="Duo" sheetId="3" r:id="rId5"/>
    <sheet name="Kombo" sheetId="4" r:id="rId6"/>
    <sheet name="rezultati" sheetId="7" r:id="rId7"/>
    <sheet name="odprto" sheetId="9" r:id="rId8"/>
    <sheet name="Slo uradni " sheetId="11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1" i="7" l="1"/>
  <c r="F12" i="7"/>
  <c r="F13" i="7"/>
  <c r="F14" i="7"/>
  <c r="F15" i="7"/>
  <c r="F16" i="7"/>
  <c r="F18" i="7"/>
  <c r="G20" i="7" l="1"/>
  <c r="E112" i="4" l="1"/>
  <c r="D112" i="4"/>
  <c r="I109" i="4" s="1"/>
  <c r="C112" i="4"/>
  <c r="I108" i="4" s="1"/>
  <c r="E111" i="4"/>
  <c r="C111" i="4"/>
  <c r="E103" i="4"/>
  <c r="D103" i="4"/>
  <c r="I100" i="4" s="1"/>
  <c r="C103" i="4"/>
  <c r="E102" i="4"/>
  <c r="I101" i="4" s="1"/>
  <c r="C102" i="4"/>
  <c r="I99" i="4" s="1"/>
  <c r="E94" i="4"/>
  <c r="D94" i="4"/>
  <c r="I91" i="4" s="1"/>
  <c r="C94" i="4"/>
  <c r="E93" i="4"/>
  <c r="C93" i="4"/>
  <c r="E85" i="4"/>
  <c r="D85" i="4"/>
  <c r="I82" i="4" s="1"/>
  <c r="C85" i="4"/>
  <c r="E84" i="4"/>
  <c r="I83" i="4" s="1"/>
  <c r="C84" i="4"/>
  <c r="E66" i="4"/>
  <c r="D66" i="4"/>
  <c r="I63" i="4" s="1"/>
  <c r="C66" i="4"/>
  <c r="E65" i="4"/>
  <c r="I64" i="4" s="1"/>
  <c r="C65" i="4"/>
  <c r="E57" i="4"/>
  <c r="D57" i="4"/>
  <c r="I54" i="4" s="1"/>
  <c r="C57" i="4"/>
  <c r="E56" i="4"/>
  <c r="C56" i="4"/>
  <c r="I53" i="4" s="1"/>
  <c r="E48" i="4"/>
  <c r="D48" i="4"/>
  <c r="C48" i="4"/>
  <c r="E47" i="4"/>
  <c r="C47" i="4"/>
  <c r="I44" i="4" s="1"/>
  <c r="E39" i="4"/>
  <c r="D39" i="4"/>
  <c r="I36" i="4" s="1"/>
  <c r="C39" i="4"/>
  <c r="E38" i="4"/>
  <c r="I37" i="4" s="1"/>
  <c r="C38" i="4"/>
  <c r="I35" i="4" s="1"/>
  <c r="E30" i="4"/>
  <c r="D30" i="4"/>
  <c r="I27" i="4" s="1"/>
  <c r="C30" i="4"/>
  <c r="E29" i="4"/>
  <c r="C29" i="4"/>
  <c r="E21" i="4"/>
  <c r="D21" i="4"/>
  <c r="I18" i="4" s="1"/>
  <c r="C21" i="4"/>
  <c r="E20" i="4"/>
  <c r="I19" i="4" s="1"/>
  <c r="C20" i="4"/>
  <c r="E199" i="3"/>
  <c r="D199" i="3"/>
  <c r="I196" i="3" s="1"/>
  <c r="C199" i="3"/>
  <c r="E198" i="3"/>
  <c r="C198" i="3"/>
  <c r="E190" i="3"/>
  <c r="D190" i="3"/>
  <c r="C190" i="3"/>
  <c r="E189" i="3"/>
  <c r="I188" i="3" s="1"/>
  <c r="C189" i="3"/>
  <c r="E181" i="3"/>
  <c r="D181" i="3"/>
  <c r="I178" i="3" s="1"/>
  <c r="C181" i="3"/>
  <c r="E180" i="3"/>
  <c r="I179" i="3" s="1"/>
  <c r="C180" i="3"/>
  <c r="E172" i="3"/>
  <c r="D172" i="3"/>
  <c r="I169" i="3" s="1"/>
  <c r="C172" i="3"/>
  <c r="E171" i="3"/>
  <c r="C171" i="3"/>
  <c r="I168" i="3" s="1"/>
  <c r="E154" i="3"/>
  <c r="D154" i="3"/>
  <c r="C154" i="3"/>
  <c r="E153" i="3"/>
  <c r="I152" i="3" s="1"/>
  <c r="C153" i="3"/>
  <c r="E145" i="3"/>
  <c r="D145" i="3"/>
  <c r="I142" i="3" s="1"/>
  <c r="C145" i="3"/>
  <c r="E144" i="3"/>
  <c r="C144" i="3"/>
  <c r="E136" i="3"/>
  <c r="D136" i="3"/>
  <c r="I133" i="3" s="1"/>
  <c r="C136" i="3"/>
  <c r="E135" i="3"/>
  <c r="C135" i="3"/>
  <c r="E127" i="3"/>
  <c r="D127" i="3"/>
  <c r="C127" i="3"/>
  <c r="E126" i="3"/>
  <c r="C126" i="3"/>
  <c r="E118" i="3"/>
  <c r="D118" i="3"/>
  <c r="I115" i="3" s="1"/>
  <c r="C118" i="3"/>
  <c r="E117" i="3"/>
  <c r="C117" i="3"/>
  <c r="E109" i="3"/>
  <c r="D109" i="3"/>
  <c r="C109" i="3"/>
  <c r="I105" i="3" s="1"/>
  <c r="E108" i="3"/>
  <c r="C108" i="3"/>
  <c r="E90" i="3"/>
  <c r="D90" i="3"/>
  <c r="I87" i="3" s="1"/>
  <c r="C90" i="3"/>
  <c r="E89" i="3"/>
  <c r="I88" i="3" s="1"/>
  <c r="C89" i="3"/>
  <c r="I86" i="3" s="1"/>
  <c r="E81" i="3"/>
  <c r="D81" i="3"/>
  <c r="I78" i="3" s="1"/>
  <c r="C81" i="3"/>
  <c r="E80" i="3"/>
  <c r="C80" i="3"/>
  <c r="I77" i="3" s="1"/>
  <c r="E72" i="3"/>
  <c r="D72" i="3"/>
  <c r="I69" i="3" s="1"/>
  <c r="C72" i="3"/>
  <c r="E71" i="3"/>
  <c r="I70" i="3" s="1"/>
  <c r="C71" i="3"/>
  <c r="I68" i="3" s="1"/>
  <c r="E54" i="3"/>
  <c r="D54" i="3"/>
  <c r="I51" i="3" s="1"/>
  <c r="C54" i="3"/>
  <c r="E53" i="3"/>
  <c r="C53" i="3"/>
  <c r="I50" i="3" s="1"/>
  <c r="E45" i="3"/>
  <c r="D45" i="3"/>
  <c r="I42" i="3" s="1"/>
  <c r="C45" i="3"/>
  <c r="E44" i="3"/>
  <c r="C44" i="3"/>
  <c r="E36" i="3"/>
  <c r="D36" i="3"/>
  <c r="I33" i="3" s="1"/>
  <c r="C36" i="3"/>
  <c r="E35" i="3"/>
  <c r="I34" i="3" s="1"/>
  <c r="C35" i="3"/>
  <c r="I32" i="3" s="1"/>
  <c r="E27" i="3"/>
  <c r="D27" i="3"/>
  <c r="I24" i="3" s="1"/>
  <c r="C27" i="3"/>
  <c r="E26" i="3"/>
  <c r="C26" i="3"/>
  <c r="E18" i="3"/>
  <c r="D18" i="3"/>
  <c r="I15" i="3" s="1"/>
  <c r="C18" i="3"/>
  <c r="E17" i="3"/>
  <c r="I16" i="3" s="1"/>
  <c r="C17" i="3"/>
  <c r="E161" i="2"/>
  <c r="D161" i="2"/>
  <c r="I158" i="2" s="1"/>
  <c r="C161" i="2"/>
  <c r="E160" i="2"/>
  <c r="I159" i="2" s="1"/>
  <c r="C160" i="2"/>
  <c r="E142" i="2"/>
  <c r="D142" i="2"/>
  <c r="C142" i="2"/>
  <c r="E141" i="2"/>
  <c r="C141" i="2"/>
  <c r="E133" i="2"/>
  <c r="D133" i="2"/>
  <c r="C133" i="2"/>
  <c r="E132" i="2"/>
  <c r="C132" i="2"/>
  <c r="E124" i="2"/>
  <c r="D124" i="2"/>
  <c r="C124" i="2"/>
  <c r="E123" i="2"/>
  <c r="C123" i="2"/>
  <c r="E115" i="2"/>
  <c r="D115" i="2"/>
  <c r="C115" i="2"/>
  <c r="E114" i="2"/>
  <c r="C114" i="2"/>
  <c r="E106" i="2"/>
  <c r="D106" i="2"/>
  <c r="C106" i="2"/>
  <c r="E105" i="2"/>
  <c r="C105" i="2"/>
  <c r="E97" i="2"/>
  <c r="D97" i="2"/>
  <c r="C97" i="2"/>
  <c r="E96" i="2"/>
  <c r="I96" i="2" s="1"/>
  <c r="C96" i="2"/>
  <c r="E80" i="2"/>
  <c r="D80" i="2"/>
  <c r="C80" i="2"/>
  <c r="E79" i="2"/>
  <c r="C79" i="2"/>
  <c r="E71" i="2"/>
  <c r="D71" i="2"/>
  <c r="C71" i="2"/>
  <c r="E70" i="2"/>
  <c r="C70" i="2"/>
  <c r="E62" i="2"/>
  <c r="D62" i="2"/>
  <c r="C62" i="2"/>
  <c r="E61" i="2"/>
  <c r="C61" i="2"/>
  <c r="E53" i="2"/>
  <c r="D53" i="2"/>
  <c r="C53" i="2"/>
  <c r="E52" i="2"/>
  <c r="C52" i="2"/>
  <c r="E44" i="2"/>
  <c r="D44" i="2"/>
  <c r="C44" i="2"/>
  <c r="E43" i="2"/>
  <c r="C43" i="2"/>
  <c r="E35" i="2"/>
  <c r="D35" i="2"/>
  <c r="C35" i="2"/>
  <c r="E34" i="2"/>
  <c r="C34" i="2"/>
  <c r="E26" i="2"/>
  <c r="D26" i="2"/>
  <c r="C26" i="2"/>
  <c r="E25" i="2"/>
  <c r="C25" i="2"/>
  <c r="E17" i="2"/>
  <c r="D17" i="2"/>
  <c r="C17" i="2"/>
  <c r="E16" i="2"/>
  <c r="C16" i="2"/>
  <c r="E305" i="2"/>
  <c r="D305" i="2"/>
  <c r="C305" i="2"/>
  <c r="E304" i="2"/>
  <c r="C304" i="2"/>
  <c r="E296" i="2"/>
  <c r="D296" i="2"/>
  <c r="C296" i="2"/>
  <c r="E295" i="2"/>
  <c r="C295" i="2"/>
  <c r="E287" i="2"/>
  <c r="D287" i="2"/>
  <c r="C287" i="2"/>
  <c r="E286" i="2"/>
  <c r="C286" i="2"/>
  <c r="E278" i="2"/>
  <c r="D278" i="2"/>
  <c r="C278" i="2"/>
  <c r="E277" i="2"/>
  <c r="C277" i="2"/>
  <c r="E269" i="2"/>
  <c r="D269" i="2"/>
  <c r="C269" i="2"/>
  <c r="E268" i="2"/>
  <c r="C268" i="2"/>
  <c r="E251" i="2"/>
  <c r="D251" i="2"/>
  <c r="C251" i="2"/>
  <c r="E250" i="2"/>
  <c r="C250" i="2"/>
  <c r="E242" i="2"/>
  <c r="D242" i="2"/>
  <c r="C242" i="2"/>
  <c r="E241" i="2"/>
  <c r="C241" i="2"/>
  <c r="E233" i="2"/>
  <c r="D233" i="2"/>
  <c r="C233" i="2"/>
  <c r="E232" i="2"/>
  <c r="C232" i="2"/>
  <c r="E224" i="2"/>
  <c r="D224" i="2"/>
  <c r="C224" i="2"/>
  <c r="E223" i="2"/>
  <c r="C223" i="2"/>
  <c r="E215" i="2"/>
  <c r="D215" i="2"/>
  <c r="C215" i="2"/>
  <c r="E214" i="2"/>
  <c r="C214" i="2"/>
  <c r="E206" i="2"/>
  <c r="D206" i="2"/>
  <c r="C206" i="2"/>
  <c r="E205" i="2"/>
  <c r="C205" i="2"/>
  <c r="E197" i="2"/>
  <c r="D197" i="2"/>
  <c r="C197" i="2"/>
  <c r="E196" i="2"/>
  <c r="C196" i="2"/>
  <c r="E188" i="2"/>
  <c r="D188" i="2"/>
  <c r="C188" i="2"/>
  <c r="E187" i="2"/>
  <c r="C187" i="2"/>
  <c r="C170" i="2"/>
  <c r="C179" i="2"/>
  <c r="E179" i="2"/>
  <c r="D179" i="2"/>
  <c r="E178" i="2"/>
  <c r="C178" i="2"/>
  <c r="E170" i="2"/>
  <c r="D170" i="2"/>
  <c r="I167" i="2" s="1"/>
  <c r="E169" i="2"/>
  <c r="I168" i="2" s="1"/>
  <c r="C169" i="2"/>
  <c r="I166" i="2" s="1"/>
  <c r="I45" i="4"/>
  <c r="I143" i="3"/>
  <c r="I114" i="3"/>
  <c r="I23" i="3"/>
  <c r="I106" i="3"/>
  <c r="I124" i="3"/>
  <c r="I141" i="3"/>
  <c r="I151" i="3"/>
  <c r="I150" i="3"/>
  <c r="I90" i="4"/>
  <c r="I17" i="4"/>
  <c r="E217" i="3"/>
  <c r="D217" i="3"/>
  <c r="C217" i="3"/>
  <c r="E216" i="3"/>
  <c r="I215" i="3" s="1"/>
  <c r="D216" i="3"/>
  <c r="I214" i="3" s="1"/>
  <c r="C216" i="3"/>
  <c r="I213" i="3" s="1"/>
  <c r="I216" i="3" s="1"/>
  <c r="I195" i="3"/>
  <c r="I187" i="3"/>
  <c r="E323" i="2"/>
  <c r="D323" i="2"/>
  <c r="C323" i="2"/>
  <c r="E322" i="2"/>
  <c r="I321" i="2" s="1"/>
  <c r="D322" i="2"/>
  <c r="I320" i="2" s="1"/>
  <c r="C322" i="2"/>
  <c r="I319" i="2" s="1"/>
  <c r="I322" i="2" s="1"/>
  <c r="I110" i="4" l="1"/>
  <c r="I111" i="4" s="1"/>
  <c r="F68" i="7" s="1"/>
  <c r="G68" i="7" s="1"/>
  <c r="I102" i="4"/>
  <c r="F67" i="7" s="1"/>
  <c r="I92" i="4"/>
  <c r="I93" i="4" s="1"/>
  <c r="F66" i="7" s="1"/>
  <c r="I81" i="4"/>
  <c r="I84" i="4" s="1"/>
  <c r="F65" i="7" s="1"/>
  <c r="I62" i="4"/>
  <c r="I65" i="4" s="1"/>
  <c r="F63" i="7" s="1"/>
  <c r="G63" i="7" s="1"/>
  <c r="I55" i="4"/>
  <c r="I56" i="4" s="1"/>
  <c r="F62" i="7" s="1"/>
  <c r="I46" i="4"/>
  <c r="I47" i="4" s="1"/>
  <c r="F61" i="7" s="1"/>
  <c r="I38" i="4"/>
  <c r="F60" i="7" s="1"/>
  <c r="I28" i="4"/>
  <c r="I26" i="4"/>
  <c r="I186" i="3"/>
  <c r="I189" i="3" s="1"/>
  <c r="F55" i="7" s="1"/>
  <c r="I177" i="3"/>
  <c r="I180" i="3" s="1"/>
  <c r="F54" i="7" s="1"/>
  <c r="I170" i="3"/>
  <c r="I171" i="3" s="1"/>
  <c r="F53" i="7" s="1"/>
  <c r="I153" i="3"/>
  <c r="F51" i="7" s="1"/>
  <c r="G51" i="7" s="1"/>
  <c r="I144" i="3"/>
  <c r="F50" i="7" s="1"/>
  <c r="G50" i="7" s="1"/>
  <c r="I134" i="3"/>
  <c r="I132" i="3"/>
  <c r="I125" i="3"/>
  <c r="I123" i="3"/>
  <c r="I116" i="3"/>
  <c r="I117" i="3" s="1"/>
  <c r="F47" i="7" s="1"/>
  <c r="I107" i="3"/>
  <c r="I108" i="3" s="1"/>
  <c r="F46" i="7" s="1"/>
  <c r="I89" i="3"/>
  <c r="F44" i="7" s="1"/>
  <c r="G44" i="7" s="1"/>
  <c r="I79" i="3"/>
  <c r="I80" i="3" s="1"/>
  <c r="F43" i="7" s="1"/>
  <c r="I71" i="3"/>
  <c r="I52" i="3"/>
  <c r="I53" i="3" s="1"/>
  <c r="F40" i="7" s="1"/>
  <c r="G40" i="7" s="1"/>
  <c r="I43" i="3"/>
  <c r="I41" i="3"/>
  <c r="I35" i="3"/>
  <c r="F38" i="7" s="1"/>
  <c r="I25" i="3"/>
  <c r="I26" i="3" s="1"/>
  <c r="F37" i="7" s="1"/>
  <c r="I14" i="3"/>
  <c r="I17" i="3" s="1"/>
  <c r="F36" i="7" s="1"/>
  <c r="I169" i="2"/>
  <c r="F19" i="7" s="1"/>
  <c r="I157" i="2"/>
  <c r="I160" i="2" s="1"/>
  <c r="I20" i="4"/>
  <c r="F58" i="7" s="1"/>
  <c r="I197" i="3"/>
  <c r="I198" i="3" s="1"/>
  <c r="F56" i="7" s="1"/>
  <c r="G56" i="7" s="1"/>
  <c r="F42" i="7"/>
  <c r="G67" i="7" l="1"/>
  <c r="G66" i="7"/>
  <c r="G65" i="7"/>
  <c r="G62" i="7"/>
  <c r="G61" i="7"/>
  <c r="G60" i="7"/>
  <c r="I29" i="4"/>
  <c r="F59" i="7" s="1"/>
  <c r="G59" i="7" s="1"/>
  <c r="G55" i="7"/>
  <c r="G54" i="7"/>
  <c r="G53" i="7"/>
  <c r="I135" i="3"/>
  <c r="F49" i="7" s="1"/>
  <c r="G49" i="7" s="1"/>
  <c r="I126" i="3"/>
  <c r="F48" i="7" s="1"/>
  <c r="G43" i="7"/>
  <c r="G42" i="7"/>
  <c r="I44" i="3"/>
  <c r="F39" i="7" s="1"/>
  <c r="G39" i="7" s="1"/>
  <c r="I304" i="2"/>
  <c r="I303" i="2"/>
  <c r="I302" i="2"/>
  <c r="I295" i="2"/>
  <c r="I294" i="2"/>
  <c r="I293" i="2"/>
  <c r="I286" i="2"/>
  <c r="I285" i="2"/>
  <c r="I284" i="2"/>
  <c r="I277" i="2"/>
  <c r="I276" i="2"/>
  <c r="I275" i="2"/>
  <c r="I268" i="2"/>
  <c r="I267" i="2"/>
  <c r="I266" i="2"/>
  <c r="I250" i="2"/>
  <c r="I249" i="2"/>
  <c r="I248" i="2"/>
  <c r="I241" i="2"/>
  <c r="I240" i="2"/>
  <c r="I239" i="2"/>
  <c r="I232" i="2"/>
  <c r="I231" i="2"/>
  <c r="I230" i="2"/>
  <c r="I223" i="2"/>
  <c r="I222" i="2"/>
  <c r="I221" i="2"/>
  <c r="I214" i="2"/>
  <c r="I212" i="2"/>
  <c r="I213" i="2"/>
  <c r="I205" i="2"/>
  <c r="I204" i="2"/>
  <c r="I203" i="2"/>
  <c r="I196" i="2"/>
  <c r="I195" i="2"/>
  <c r="I194" i="2"/>
  <c r="I187" i="2"/>
  <c r="I186" i="2"/>
  <c r="I185" i="2"/>
  <c r="I178" i="2"/>
  <c r="I177" i="2"/>
  <c r="I176" i="2"/>
  <c r="I141" i="2"/>
  <c r="I140" i="2"/>
  <c r="I139" i="2"/>
  <c r="I132" i="2"/>
  <c r="I131" i="2"/>
  <c r="I130" i="2"/>
  <c r="I123" i="2"/>
  <c r="I122" i="2"/>
  <c r="I121" i="2"/>
  <c r="I114" i="2"/>
  <c r="I113" i="2"/>
  <c r="I112" i="2"/>
  <c r="I105" i="2"/>
  <c r="I104" i="2"/>
  <c r="I103" i="2"/>
  <c r="I95" i="2"/>
  <c r="I94" i="2"/>
  <c r="I79" i="2"/>
  <c r="I78" i="2"/>
  <c r="I77" i="2"/>
  <c r="I70" i="2"/>
  <c r="I69" i="2"/>
  <c r="I68" i="2"/>
  <c r="I61" i="2"/>
  <c r="I60" i="2"/>
  <c r="I59" i="2"/>
  <c r="I52" i="2"/>
  <c r="I51" i="2"/>
  <c r="I50" i="2"/>
  <c r="I43" i="2"/>
  <c r="I42" i="2"/>
  <c r="I41" i="2"/>
  <c r="I34" i="2"/>
  <c r="I33" i="2"/>
  <c r="I32" i="2"/>
  <c r="I25" i="2"/>
  <c r="I24" i="2"/>
  <c r="I23" i="2"/>
  <c r="G58" i="7" l="1"/>
  <c r="G48" i="7"/>
  <c r="G46" i="7"/>
  <c r="G47" i="7"/>
  <c r="G38" i="7"/>
  <c r="G37" i="7"/>
  <c r="G36" i="7"/>
  <c r="I305" i="2"/>
  <c r="F34" i="7" s="1"/>
  <c r="G34" i="7" s="1"/>
  <c r="I296" i="2"/>
  <c r="F33" i="7" s="1"/>
  <c r="I287" i="2"/>
  <c r="F32" i="7" s="1"/>
  <c r="I278" i="2"/>
  <c r="I269" i="2"/>
  <c r="F30" i="7" s="1"/>
  <c r="I251" i="2"/>
  <c r="F28" i="7" s="1"/>
  <c r="G28" i="7" s="1"/>
  <c r="I242" i="2"/>
  <c r="F27" i="7" s="1"/>
  <c r="I233" i="2"/>
  <c r="F26" i="7" s="1"/>
  <c r="I224" i="2"/>
  <c r="F25" i="7" s="1"/>
  <c r="I215" i="2"/>
  <c r="F24" i="7" s="1"/>
  <c r="I206" i="2"/>
  <c r="F23" i="7" s="1"/>
  <c r="I197" i="2"/>
  <c r="I188" i="2"/>
  <c r="F21" i="7" s="1"/>
  <c r="I179" i="2"/>
  <c r="I142" i="2"/>
  <c r="G16" i="7" s="1"/>
  <c r="I124" i="2"/>
  <c r="I115" i="2"/>
  <c r="I106" i="2"/>
  <c r="I97" i="2"/>
  <c r="I80" i="2"/>
  <c r="I71" i="2"/>
  <c r="F8" i="7" s="1"/>
  <c r="I62" i="2"/>
  <c r="F7" i="7" s="1"/>
  <c r="I53" i="2"/>
  <c r="F6" i="7" s="1"/>
  <c r="I44" i="2"/>
  <c r="I35" i="2"/>
  <c r="F4" i="7" s="1"/>
  <c r="I133" i="2"/>
  <c r="I26" i="2"/>
  <c r="F3" i="7" s="1"/>
  <c r="F22" i="7"/>
  <c r="F31" i="7"/>
  <c r="F9" i="7"/>
  <c r="G9" i="7" s="1"/>
  <c r="F20" i="7"/>
  <c r="F5" i="7"/>
  <c r="I16" i="2"/>
  <c r="I15" i="2"/>
  <c r="I14" i="2"/>
  <c r="G33" i="7" l="1"/>
  <c r="G32" i="7"/>
  <c r="G31" i="7"/>
  <c r="G30" i="7"/>
  <c r="G27" i="7"/>
  <c r="G26" i="7"/>
  <c r="G25" i="7"/>
  <c r="G24" i="7"/>
  <c r="G22" i="7"/>
  <c r="G19" i="7"/>
  <c r="G18" i="7"/>
  <c r="G15" i="7"/>
  <c r="G14" i="7"/>
  <c r="G13" i="7"/>
  <c r="G12" i="7"/>
  <c r="G11" i="7"/>
  <c r="G8" i="7"/>
  <c r="G7" i="7"/>
  <c r="G6" i="7"/>
  <c r="G5" i="7"/>
  <c r="G4" i="7"/>
  <c r="G3" i="7"/>
  <c r="G21" i="7"/>
  <c r="G23" i="7"/>
  <c r="I17" i="2"/>
  <c r="F2" i="7" l="1"/>
  <c r="G2" i="7" s="1"/>
</calcChain>
</file>

<file path=xl/sharedStrings.xml><?xml version="1.0" encoding="utf-8"?>
<sst xmlns="http://schemas.openxmlformats.org/spreadsheetml/2006/main" count="1921" uniqueCount="204">
  <si>
    <t>Ana Krivec</t>
  </si>
  <si>
    <t>Nika Seljak</t>
  </si>
  <si>
    <t>Št. 1</t>
  </si>
  <si>
    <t>Težavnost</t>
  </si>
  <si>
    <t>Umetniški vtis</t>
  </si>
  <si>
    <t>Izvedba</t>
  </si>
  <si>
    <t>Skupaj</t>
  </si>
  <si>
    <t>DUO</t>
  </si>
  <si>
    <t>Martina Cavotta, Julija Sotlar</t>
  </si>
  <si>
    <t>Pia Andrejašič, Julija Grižon</t>
  </si>
  <si>
    <t>SOLO</t>
  </si>
  <si>
    <t>Erika Petelinkar</t>
  </si>
  <si>
    <t>Julija Brecelj</t>
  </si>
  <si>
    <t>Sara Trček</t>
  </si>
  <si>
    <t>Brina Trček</t>
  </si>
  <si>
    <t>Nika Zorič</t>
  </si>
  <si>
    <t>Brina Marčun</t>
  </si>
  <si>
    <t>Karin Pesrl</t>
  </si>
  <si>
    <t>Erika Petelinkar, Julija Brecelj</t>
  </si>
  <si>
    <t>Brina Marčun, Brina Trček</t>
  </si>
  <si>
    <t>Nika Zorič, Karin Pesrl</t>
  </si>
  <si>
    <t>KOMBO</t>
  </si>
  <si>
    <t>Sara Trček, Brina Trček, Brina Marčun, Nika Zorič, Karin Pesrl</t>
  </si>
  <si>
    <t>Taira Smonkar</t>
  </si>
  <si>
    <t>Ana Kovačič</t>
  </si>
  <si>
    <t>Iva Lukič, Manca Mežič</t>
  </si>
  <si>
    <t>Manca Mežič</t>
  </si>
  <si>
    <t>Neja Vidmar, Špela Škoda</t>
  </si>
  <si>
    <t>Maruša Mežič, Pavlina Urek</t>
  </si>
  <si>
    <t>Laura Rostohar, Julija Možgan</t>
  </si>
  <si>
    <t>Kristina Medvešek</t>
  </si>
  <si>
    <t>Lana Pirc, Patricija Kranjc</t>
  </si>
  <si>
    <t>Kristina Medvešek, Laura Rostohar, Julija Možgan, Neja Vidmar, Špela Škoda, Pavlina Urek, Maruša Mežič</t>
  </si>
  <si>
    <t>Larisa Markoli, Jana Zvonareva, Vita Suhadolc, Timeja Liplin, Laura Runjić, Venesa Runjić, Mila Fois, Sinja Štebe</t>
  </si>
  <si>
    <t>Ula Mila Ivković Vlaj, Maša Avramovič, Neža Krivec, Dora Blajić, Bronja Trampuš, Anna Abrosimova</t>
  </si>
  <si>
    <t>Nika Seljak, Maša Osojnik, Sofija Klimova, Ana Krivec, Pija Pust, Katja Štrakl, Astrid Vončina</t>
  </si>
  <si>
    <t>Ula Mila Ivković Vlaj, Maša Avramovič</t>
  </si>
  <si>
    <t>Ana Krivec, Nika Seljak</t>
  </si>
  <si>
    <t>Maša Osojnik</t>
  </si>
  <si>
    <t>Mila Fois</t>
  </si>
  <si>
    <t>Jana Zvonareva</t>
  </si>
  <si>
    <t>Sofija Klimova</t>
  </si>
  <si>
    <t>Maša Avramovič</t>
  </si>
  <si>
    <t>Ula Mila Ivković Vlaj</t>
  </si>
  <si>
    <t>Bronja Trampuš</t>
  </si>
  <si>
    <t>Neža Krivec</t>
  </si>
  <si>
    <t>Pavlina Urek</t>
  </si>
  <si>
    <t>Pia Katarina Kremžar, Tia Maria Delopst, Petra Drev, Pija Lesnjak, Hana Britovšak</t>
  </si>
  <si>
    <t>Neja Britovšek, Brina Kovač</t>
  </si>
  <si>
    <t>Pija Lesnjak, Hana Britovšek</t>
  </si>
  <si>
    <t>Nika Kačičnik, Vika Golčer</t>
  </si>
  <si>
    <t>Tia Maria Delopst, Pia Katarina Kremžar</t>
  </si>
  <si>
    <t>Tinkara Maher, Mia Srebotnik Stanko</t>
  </si>
  <si>
    <t>Kiara Pistotnik, Nuša Stojko</t>
  </si>
  <si>
    <t>Tinkara Maher</t>
  </si>
  <si>
    <t>Pija Lesnjak</t>
  </si>
  <si>
    <t>Pia Katarina Kremžar</t>
  </si>
  <si>
    <t>Hana Britovšek</t>
  </si>
  <si>
    <t>Kaja Pečnik</t>
  </si>
  <si>
    <t>Ota Mladenović</t>
  </si>
  <si>
    <t>disciplina</t>
  </si>
  <si>
    <t>kategorija</t>
  </si>
  <si>
    <t>ime in priimek</t>
  </si>
  <si>
    <t>letnica</t>
  </si>
  <si>
    <t xml:space="preserve">U15 </t>
  </si>
  <si>
    <t>U10</t>
  </si>
  <si>
    <t xml:space="preserve">U10 </t>
  </si>
  <si>
    <t xml:space="preserve">U12 </t>
  </si>
  <si>
    <t>Klub</t>
  </si>
  <si>
    <t>Plavalni klub Triglav Kranj</t>
  </si>
  <si>
    <t>Klub sinhronega plavanja Krško</t>
  </si>
  <si>
    <t>Klub umetnostnega plavanja Katalina Ljubljana</t>
  </si>
  <si>
    <t>Klub sinhronega plavanja Rusalka, Velenje</t>
  </si>
  <si>
    <t xml:space="preserve">U18 </t>
  </si>
  <si>
    <t>Obalni KSP SyncSwim Portorož</t>
  </si>
  <si>
    <t>2010-09</t>
  </si>
  <si>
    <t>2004-3</t>
  </si>
  <si>
    <t>2002-3</t>
  </si>
  <si>
    <t>U13</t>
  </si>
  <si>
    <t>2000 -6</t>
  </si>
  <si>
    <t>2010-11</t>
  </si>
  <si>
    <t>2000-6</t>
  </si>
  <si>
    <t>2007-9</t>
  </si>
  <si>
    <t>2009-8,</t>
  </si>
  <si>
    <t>2009-12</t>
  </si>
  <si>
    <t>2001-4</t>
  </si>
  <si>
    <t>2008-6</t>
  </si>
  <si>
    <t>2006-9</t>
  </si>
  <si>
    <t xml:space="preserve">Kategorija </t>
  </si>
  <si>
    <t>Sodniški zbor:</t>
  </si>
  <si>
    <t>avre.</t>
  </si>
  <si>
    <t>Št. 2</t>
  </si>
  <si>
    <t>Št. 3</t>
  </si>
  <si>
    <t>Št. 4</t>
  </si>
  <si>
    <t>Št. 5</t>
  </si>
  <si>
    <t>Št. 6</t>
  </si>
  <si>
    <t>Št. 7</t>
  </si>
  <si>
    <t>Št. 8</t>
  </si>
  <si>
    <t>Št. 9</t>
  </si>
  <si>
    <t>Št. 10</t>
  </si>
  <si>
    <t>Št. 11</t>
  </si>
  <si>
    <t>Umet. vtis</t>
  </si>
  <si>
    <t>Ana Vodnik, Erika Petelinkar, Julija Brecelj, Verobika Stepanenko, Evelina Stepanenko</t>
  </si>
  <si>
    <t xml:space="preserve">DRŽAVNO PRVENSTVO V "SKLADNOSNEM" UMETNOSTNEM PLAVANJU </t>
  </si>
  <si>
    <t>v prostih sestavah 2019</t>
  </si>
  <si>
    <t>Datum:</t>
  </si>
  <si>
    <t>Kraj:</t>
  </si>
  <si>
    <t>Ljubljana</t>
  </si>
  <si>
    <t>Lokacija:</t>
  </si>
  <si>
    <t>Gortanova ulica 22, Veliki bazen fakultete za šport</t>
  </si>
  <si>
    <t>VODSTVO TEKMOVANJA</t>
  </si>
  <si>
    <t>Darina Svozilova</t>
  </si>
  <si>
    <t>TAJNIK TEKMOVANJA</t>
  </si>
  <si>
    <t>GLAVNI ZAPISNIČAR</t>
  </si>
  <si>
    <t>Marjan Seljak</t>
  </si>
  <si>
    <t>ZAPISNIČARKI</t>
  </si>
  <si>
    <t>Natalija Korošec</t>
  </si>
  <si>
    <t>ZDRAVSTVENA OSKRBA</t>
  </si>
  <si>
    <t>Jana Lozar Krivec</t>
  </si>
  <si>
    <t>NAPOVEDOVALEC</t>
  </si>
  <si>
    <t>KLUB</t>
  </si>
  <si>
    <t>TRENER</t>
  </si>
  <si>
    <t>KUP Katalina Ljubljana</t>
  </si>
  <si>
    <t>Anja Zorko, Raquel Blanco Torrente</t>
  </si>
  <si>
    <t>KSP Rusalka, Velenje</t>
  </si>
  <si>
    <t>Pia Katarina Kremžar, Suzana Kremžar</t>
  </si>
  <si>
    <t>KSP Krško, Krško</t>
  </si>
  <si>
    <t>Agnieszka Suwiczak</t>
  </si>
  <si>
    <t>Obalni KSS, Koper</t>
  </si>
  <si>
    <t>Neja Šimon, Dijana Džamastagić</t>
  </si>
  <si>
    <t xml:space="preserve">VRHOVNA SODNICA </t>
  </si>
  <si>
    <t>Anja Zorko</t>
  </si>
  <si>
    <t>PK Triglav Kranj</t>
  </si>
  <si>
    <t>SODNIŠKI ZBOR</t>
  </si>
  <si>
    <t xml:space="preserve">IZVEDBA </t>
  </si>
  <si>
    <t>UMETNIŠKI VTIS</t>
  </si>
  <si>
    <t>TEŽAVNOST</t>
  </si>
  <si>
    <t>Neja Šimon</t>
  </si>
  <si>
    <t xml:space="preserve">Suzana Kremžar </t>
  </si>
  <si>
    <t>Polona Travnikar Pouh</t>
  </si>
  <si>
    <t>Dijana Džamastagić</t>
  </si>
  <si>
    <t>Marta Zorko</t>
  </si>
  <si>
    <t>Nataša Britovšek</t>
  </si>
  <si>
    <t>KKL</t>
  </si>
  <si>
    <t xml:space="preserve">KSPK </t>
  </si>
  <si>
    <t>Ana Spudić Rugelj, Ajda Jokhadar, Izabela Cizl, Enya Byrne</t>
  </si>
  <si>
    <t xml:space="preserve">KKL </t>
  </si>
  <si>
    <t>PKTK</t>
  </si>
  <si>
    <t>KSPRV</t>
  </si>
  <si>
    <t>U12</t>
  </si>
  <si>
    <t>KSPK</t>
  </si>
  <si>
    <t>U15</t>
  </si>
  <si>
    <t>U18</t>
  </si>
  <si>
    <t xml:space="preserve">Št. </t>
  </si>
  <si>
    <t>OKSPSP</t>
  </si>
  <si>
    <t>KLUB KATALINA LJUBLJANA -2</t>
  </si>
  <si>
    <t>KLUB KATALINA LJUBLJANA -1</t>
  </si>
  <si>
    <t>PLAVALNI KLUB TRIGLAV KRANJ -1</t>
  </si>
  <si>
    <t>PLAVALNI KLUB TRIGLAV KRANJ - 2</t>
  </si>
  <si>
    <t>KLUB SINHRONEGA PLAVANJA KRŠKO</t>
  </si>
  <si>
    <t>KLUB SINHRONEGA PL. RUSALKA VELENJE</t>
  </si>
  <si>
    <t>U18+</t>
  </si>
  <si>
    <t>Točke</t>
  </si>
  <si>
    <t>Ime in Priimek</t>
  </si>
  <si>
    <t>Kategorija</t>
  </si>
  <si>
    <t>Disciplina</t>
  </si>
  <si>
    <t>MESTO</t>
  </si>
  <si>
    <t xml:space="preserve"> U12</t>
  </si>
  <si>
    <t>Kiara Pistotnik, Kaja Pečnik, Tinkara Maher, Ota Mladenović, Nuša Stojko, Mia Srebotnik Stanko</t>
  </si>
  <si>
    <t>Tara Avramović</t>
  </si>
  <si>
    <t>Zala Kuhar</t>
  </si>
  <si>
    <t>Neja Britovšek, Vika Golčer, Nika Kačičnik, Brina Kovač</t>
  </si>
  <si>
    <t>KLUB SINHRONEGA PL. RUSALKA VELENJE - 2</t>
  </si>
  <si>
    <t>KLUB SINHRONEGA PL. RUSALKA VELENJE -1</t>
  </si>
  <si>
    <t>U13 (odp.)</t>
  </si>
  <si>
    <t>U15 (odp.)</t>
  </si>
  <si>
    <t>Darja Kisovec Trček</t>
  </si>
  <si>
    <t>Damjan Mežič</t>
  </si>
  <si>
    <t>Natalija Presrl</t>
  </si>
  <si>
    <t>POMOČNICA VRHOVNE/ ŠTARTERKA</t>
  </si>
  <si>
    <t>Katjuša Stanek</t>
  </si>
  <si>
    <t>NOSILKI LISTKOV</t>
  </si>
  <si>
    <t>Žanamari Koren</t>
  </si>
  <si>
    <t>Monika Tajnik</t>
  </si>
  <si>
    <t>GLASBA</t>
  </si>
  <si>
    <t>Tanja Delopst</t>
  </si>
  <si>
    <t>DRŽAVN0 PRVENSTVO proste sestave</t>
  </si>
  <si>
    <t>REZULTATI - ODPRTO PRVENSTVO</t>
  </si>
  <si>
    <t>TOČKE</t>
  </si>
  <si>
    <t>SOLO U10</t>
  </si>
  <si>
    <t>SOLO U12</t>
  </si>
  <si>
    <t>SOLO U15</t>
  </si>
  <si>
    <t>SOLO U18</t>
  </si>
  <si>
    <t>KOMBO U18+</t>
  </si>
  <si>
    <t>KOMBO U13</t>
  </si>
  <si>
    <t>DUO U18</t>
  </si>
  <si>
    <t>DUO U15</t>
  </si>
  <si>
    <t>DUO U12</t>
  </si>
  <si>
    <t>DUO U10</t>
  </si>
  <si>
    <t>Kiara Pistotnik, Kaja Pečnik, Tinkara Maher, Ota Mladenović, Nuša Stojko,  Mia Srebotnik Stanko</t>
  </si>
  <si>
    <t>Kiara Pistotnik, Kaja Pečnik, Tinkara Maher, Ota Mladenović, Nuša Stojko,Mia Srebotnik Stanko</t>
  </si>
  <si>
    <t>KLUB SINHRONEGA PL. RUSALKA VELENJE-1</t>
  </si>
  <si>
    <r>
      <t>Martina Cavotta,</t>
    </r>
    <r>
      <rPr>
        <sz val="11"/>
        <color rgb="FFFF0000"/>
        <rFont val="Calibri"/>
        <family val="2"/>
        <charset val="238"/>
        <scheme val="minor"/>
      </rPr>
      <t xml:space="preserve"> Julija Sotlar</t>
    </r>
  </si>
  <si>
    <t>REZULTATI - DRŽAVNO PRVENSTVO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</si>
</sst>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4"/>
      <color theme="1"/>
      <name val="Abadi"/>
      <family val="2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7.5"/>
      <color rgb="FF000000"/>
      <name val="Arial"/>
      <family val="2"/>
      <charset val="238"/>
    </font>
    <font>
      <sz val="9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horizontal="right"/>
    </xf>
    <xf numFmtId="164" fontId="0" fillId="0" borderId="1" xfId="0" applyNumberFormat="1" applyBorder="1"/>
    <xf numFmtId="164" fontId="0" fillId="0" borderId="4" xfId="0" applyNumberFormat="1" applyBorder="1"/>
    <xf numFmtId="0" fontId="0" fillId="0" borderId="1" xfId="0" applyBorder="1"/>
    <xf numFmtId="0" fontId="0" fillId="0" borderId="8" xfId="0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right" wrapText="1"/>
    </xf>
    <xf numFmtId="0" fontId="0" fillId="0" borderId="4" xfId="0" applyBorder="1"/>
    <xf numFmtId="0" fontId="0" fillId="0" borderId="5" xfId="0" applyBorder="1"/>
    <xf numFmtId="164" fontId="0" fillId="2" borderId="7" xfId="0" applyNumberFormat="1" applyFill="1" applyBorder="1"/>
    <xf numFmtId="1" fontId="0" fillId="0" borderId="1" xfId="0" applyNumberFormat="1" applyBorder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left" vertical="center"/>
    </xf>
    <xf numFmtId="0" fontId="11" fillId="0" borderId="0" xfId="0" applyFont="1"/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/>
    <xf numFmtId="0" fontId="0" fillId="0" borderId="9" xfId="0" applyBorder="1"/>
    <xf numFmtId="0" fontId="0" fillId="0" borderId="12" xfId="0" applyBorder="1"/>
    <xf numFmtId="0" fontId="0" fillId="0" borderId="15" xfId="0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1" fontId="0" fillId="0" borderId="0" xfId="0" applyNumberFormat="1"/>
    <xf numFmtId="0" fontId="0" fillId="5" borderId="8" xfId="0" applyFill="1" applyBorder="1"/>
    <xf numFmtId="0" fontId="0" fillId="3" borderId="8" xfId="0" applyFill="1" applyBorder="1"/>
    <xf numFmtId="0" fontId="0" fillId="4" borderId="8" xfId="0" applyFill="1" applyBorder="1"/>
    <xf numFmtId="1" fontId="0" fillId="0" borderId="2" xfId="0" applyNumberFormat="1" applyBorder="1"/>
    <xf numFmtId="0" fontId="0" fillId="0" borderId="13" xfId="0" applyBorder="1"/>
    <xf numFmtId="0" fontId="0" fillId="0" borderId="14" xfId="0" applyBorder="1"/>
    <xf numFmtId="0" fontId="0" fillId="0" borderId="10" xfId="0" applyBorder="1"/>
    <xf numFmtId="0" fontId="0" fillId="0" borderId="11" xfId="0" applyBorder="1"/>
    <xf numFmtId="0" fontId="0" fillId="0" borderId="3" xfId="0" applyBorder="1"/>
    <xf numFmtId="0" fontId="0" fillId="0" borderId="7" xfId="0" applyBorder="1"/>
    <xf numFmtId="0" fontId="0" fillId="6" borderId="0" xfId="0" applyFill="1"/>
    <xf numFmtId="164" fontId="2" fillId="0" borderId="7" xfId="0" applyNumberFormat="1" applyFont="1" applyBorder="1"/>
    <xf numFmtId="164" fontId="0" fillId="0" borderId="8" xfId="0" applyNumberFormat="1" applyBorder="1"/>
    <xf numFmtId="164" fontId="3" fillId="0" borderId="1" xfId="0" applyNumberFormat="1" applyFont="1" applyBorder="1"/>
    <xf numFmtId="0" fontId="2" fillId="0" borderId="3" xfId="0" applyFont="1" applyBorder="1"/>
    <xf numFmtId="14" fontId="0" fillId="0" borderId="0" xfId="0" applyNumberFormat="1"/>
    <xf numFmtId="15" fontId="0" fillId="0" borderId="0" xfId="0" applyNumberFormat="1" applyAlignment="1">
      <alignment horizontal="left" vertical="center"/>
    </xf>
    <xf numFmtId="0" fontId="2" fillId="0" borderId="5" xfId="0" applyFont="1" applyBorder="1" applyAlignment="1">
      <alignment horizontal="center"/>
    </xf>
    <xf numFmtId="0" fontId="14" fillId="0" borderId="0" xfId="0" applyFont="1"/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left"/>
    </xf>
    <xf numFmtId="0" fontId="0" fillId="0" borderId="20" xfId="0" applyBorder="1"/>
    <xf numFmtId="164" fontId="0" fillId="0" borderId="20" xfId="0" applyNumberFormat="1" applyBorder="1"/>
    <xf numFmtId="0" fontId="2" fillId="0" borderId="19" xfId="0" applyFont="1" applyBorder="1"/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5" fillId="0" borderId="1" xfId="0" applyFont="1" applyBorder="1"/>
    <xf numFmtId="15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15" fontId="0" fillId="0" borderId="0" xfId="0" applyNumberFormat="1" applyAlignment="1">
      <alignment horizontal="left" vertical="center"/>
    </xf>
  </cellXfs>
  <cellStyles count="2">
    <cellStyle name="Navadno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284210</xdr:colOff>
      <xdr:row>7</xdr:row>
      <xdr:rowOff>7620</xdr:rowOff>
    </xdr:from>
    <xdr:to>
      <xdr:col>6</xdr:col>
      <xdr:colOff>160173</xdr:colOff>
      <xdr:row>15</xdr:row>
      <xdr:rowOff>137160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56CF75BF-862B-4EFB-85F7-CED809B784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3010" y="1348740"/>
          <a:ext cx="2565823" cy="1592580"/>
        </a:xfrm>
        <a:prstGeom prst="rect">
          <a:avLst/>
        </a:prstGeom>
        <a:ln w="12700">
          <a:solidFill>
            <a:sysClr val="windowText" lastClr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441960</xdr:colOff>
      <xdr:row>1</xdr:row>
      <xdr:rowOff>83821</xdr:rowOff>
    </xdr:from>
    <xdr:to>
      <xdr:col>4</xdr:col>
      <xdr:colOff>434493</xdr:colOff>
      <xdr:row>5</xdr:row>
      <xdr:rowOff>178509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D6415A52-71DB-4174-B4CC-720ADE2129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5260" y="266701"/>
          <a:ext cx="1478433" cy="917648"/>
        </a:xfrm>
        <a:prstGeom prst="rect">
          <a:avLst/>
        </a:prstGeom>
        <a:ln w="12700">
          <a:solidFill>
            <a:schemeClr val="tx1"/>
          </a:solidFill>
        </a:ln>
      </xdr:spPr>
    </xdr:pic>
    <xdr:clientData/>
  </xdr:twoCellAnchor>
  <xdr:twoCellAnchor editAs="oneCell">
    <xdr:from>
      <xdr:col>2</xdr:col>
      <xdr:colOff>441960</xdr:colOff>
      <xdr:row>47</xdr:row>
      <xdr:rowOff>30480</xdr:rowOff>
    </xdr:from>
    <xdr:to>
      <xdr:col>4</xdr:col>
      <xdr:colOff>434493</xdr:colOff>
      <xdr:row>51</xdr:row>
      <xdr:rowOff>216608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96F7668C-6053-4180-9638-E91EAB16BA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5260" y="9326880"/>
          <a:ext cx="1478433" cy="917648"/>
        </a:xfrm>
        <a:prstGeom prst="rect">
          <a:avLst/>
        </a:prstGeom>
        <a:ln w="12700">
          <a:solidFill>
            <a:schemeClr val="tx1"/>
          </a:solidFill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441960</xdr:colOff>
      <xdr:row>1</xdr:row>
      <xdr:rowOff>83821</xdr:rowOff>
    </xdr:from>
    <xdr:to>
      <xdr:col>4</xdr:col>
      <xdr:colOff>434493</xdr:colOff>
      <xdr:row>6</xdr:row>
      <xdr:rowOff>87069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D41C9C35-04E2-4D2C-AAD8-2A12A4961A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5260" y="266701"/>
          <a:ext cx="1478433" cy="917648"/>
        </a:xfrm>
        <a:prstGeom prst="rect">
          <a:avLst/>
        </a:prstGeom>
        <a:ln w="12700">
          <a:solidFill>
            <a:schemeClr val="tx1"/>
          </a:solidFill>
        </a:ln>
      </xdr:spPr>
    </xdr:pic>
    <xdr:clientData/>
  </xdr:twoCellAnchor>
  <xdr:twoCellAnchor editAs="oneCell">
    <xdr:from>
      <xdr:col>2</xdr:col>
      <xdr:colOff>441960</xdr:colOff>
      <xdr:row>47</xdr:row>
      <xdr:rowOff>30480</xdr:rowOff>
    </xdr:from>
    <xdr:to>
      <xdr:col>4</xdr:col>
      <xdr:colOff>434493</xdr:colOff>
      <xdr:row>52</xdr:row>
      <xdr:rowOff>33728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B3E3E103-53D9-4485-916E-C76B699E6B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5260" y="8778240"/>
          <a:ext cx="1478433" cy="917648"/>
        </a:xfrm>
        <a:prstGeom prst="rect">
          <a:avLst/>
        </a:prstGeom>
        <a:ln w="12700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50"/>
  <sheetViews>
    <sheetView topLeftCell="A16" workbookViewId="0">
      <selection activeCell="D40" sqref="D40"/>
    </sheetView>
  </sheetViews>
  <sheetFormatPr defaultRowHeight="14.4" x14ac:dyDescent="0.3"/>
  <cols>
    <col min="3" max="3" width="9.44140625" customWidth="1"/>
    <col min="4" max="4" width="13" customWidth="1"/>
    <col min="5" max="5" width="13.6640625" customWidth="1"/>
    <col min="6" max="6" width="12.44140625" customWidth="1"/>
    <col min="7" max="7" width="13.88671875" customWidth="1"/>
  </cols>
  <sheetData>
    <row r="2" spans="2:10" x14ac:dyDescent="0.3">
      <c r="B2" s="64" t="s">
        <v>103</v>
      </c>
      <c r="C2" s="64"/>
      <c r="D2" s="64"/>
      <c r="E2" s="64"/>
      <c r="F2" s="64"/>
      <c r="G2" s="64"/>
      <c r="H2" s="64"/>
      <c r="I2" s="64"/>
      <c r="J2" s="64"/>
    </row>
    <row r="3" spans="2:10" x14ac:dyDescent="0.3">
      <c r="B3" s="64"/>
      <c r="C3" s="64"/>
      <c r="D3" s="64"/>
      <c r="E3" s="64"/>
      <c r="F3" s="64"/>
      <c r="G3" s="64"/>
      <c r="H3" s="64"/>
      <c r="I3" s="64"/>
      <c r="J3" s="64"/>
    </row>
    <row r="4" spans="2:10" ht="19.2" customHeight="1" x14ac:dyDescent="0.3">
      <c r="B4" s="64" t="s">
        <v>104</v>
      </c>
      <c r="C4" s="64"/>
      <c r="D4" s="64"/>
      <c r="E4" s="64"/>
      <c r="F4" s="64"/>
      <c r="G4" s="64"/>
      <c r="H4" s="64"/>
      <c r="I4" s="64"/>
      <c r="J4" s="64"/>
    </row>
    <row r="21" spans="2:6" x14ac:dyDescent="0.3">
      <c r="B21" t="s">
        <v>105</v>
      </c>
      <c r="C21" s="51">
        <v>43561</v>
      </c>
    </row>
    <row r="22" spans="2:6" x14ac:dyDescent="0.3">
      <c r="B22" t="s">
        <v>106</v>
      </c>
      <c r="C22" t="s">
        <v>107</v>
      </c>
    </row>
    <row r="23" spans="2:6" x14ac:dyDescent="0.3">
      <c r="B23" t="s">
        <v>108</v>
      </c>
      <c r="C23" t="s">
        <v>109</v>
      </c>
    </row>
    <row r="25" spans="2:6" x14ac:dyDescent="0.3">
      <c r="B25" s="18" t="s">
        <v>110</v>
      </c>
      <c r="C25" s="19"/>
      <c r="D25" s="20"/>
      <c r="E25" s="19"/>
      <c r="F25" s="19"/>
    </row>
    <row r="26" spans="2:6" x14ac:dyDescent="0.3">
      <c r="B26" s="65" t="s">
        <v>130</v>
      </c>
      <c r="C26" s="65"/>
      <c r="D26" s="20"/>
      <c r="E26" s="21" t="s">
        <v>131</v>
      </c>
      <c r="F26" s="22"/>
    </row>
    <row r="27" spans="2:6" x14ac:dyDescent="0.3">
      <c r="B27" s="19" t="s">
        <v>179</v>
      </c>
      <c r="C27" s="19"/>
      <c r="D27" s="20"/>
      <c r="E27" s="18" t="s">
        <v>180</v>
      </c>
      <c r="F27" s="22"/>
    </row>
    <row r="28" spans="2:6" x14ac:dyDescent="0.3">
      <c r="B28" s="65" t="s">
        <v>112</v>
      </c>
      <c r="C28" s="65"/>
      <c r="D28" s="20"/>
      <c r="E28" s="18" t="s">
        <v>177</v>
      </c>
      <c r="F28" s="22"/>
    </row>
    <row r="29" spans="2:6" x14ac:dyDescent="0.3">
      <c r="B29" s="19" t="s">
        <v>113</v>
      </c>
      <c r="C29" s="19"/>
      <c r="D29" s="20"/>
      <c r="E29" s="18" t="s">
        <v>116</v>
      </c>
      <c r="F29" s="22"/>
    </row>
    <row r="30" spans="2:6" x14ac:dyDescent="0.3">
      <c r="B30" s="65" t="s">
        <v>115</v>
      </c>
      <c r="C30" s="65"/>
      <c r="D30" s="20"/>
      <c r="E30" s="18" t="s">
        <v>178</v>
      </c>
      <c r="F30" s="21"/>
    </row>
    <row r="31" spans="2:6" x14ac:dyDescent="0.3">
      <c r="B31" s="19" t="s">
        <v>184</v>
      </c>
      <c r="C31" s="19"/>
      <c r="D31" s="20"/>
      <c r="E31" s="18" t="s">
        <v>114</v>
      </c>
      <c r="F31" s="21"/>
    </row>
    <row r="32" spans="2:6" x14ac:dyDescent="0.3">
      <c r="B32" s="19" t="s">
        <v>181</v>
      </c>
      <c r="C32" s="19"/>
      <c r="D32" s="20"/>
      <c r="E32" s="18" t="s">
        <v>182</v>
      </c>
      <c r="F32" s="21"/>
    </row>
    <row r="33" spans="2:7" x14ac:dyDescent="0.3">
      <c r="B33" s="19"/>
      <c r="C33" s="19"/>
      <c r="D33" s="20"/>
      <c r="E33" s="18" t="s">
        <v>183</v>
      </c>
      <c r="F33" s="21"/>
    </row>
    <row r="34" spans="2:7" x14ac:dyDescent="0.3">
      <c r="B34" s="65" t="s">
        <v>117</v>
      </c>
      <c r="C34" s="65"/>
      <c r="D34" s="20"/>
      <c r="E34" s="21" t="s">
        <v>118</v>
      </c>
      <c r="F34" s="23"/>
    </row>
    <row r="35" spans="2:7" x14ac:dyDescent="0.3">
      <c r="B35" s="19" t="s">
        <v>119</v>
      </c>
      <c r="C35" s="19"/>
      <c r="D35" s="20"/>
      <c r="E35" s="24"/>
      <c r="F35" s="22"/>
    </row>
    <row r="36" spans="2:7" x14ac:dyDescent="0.3">
      <c r="B36" s="19"/>
      <c r="C36" s="19"/>
      <c r="D36" s="20"/>
      <c r="E36" s="24"/>
      <c r="F36" s="22"/>
    </row>
    <row r="37" spans="2:7" x14ac:dyDescent="0.3">
      <c r="B37" s="19"/>
      <c r="C37" s="19"/>
      <c r="E37" s="24"/>
      <c r="F37" s="22"/>
    </row>
    <row r="38" spans="2:7" x14ac:dyDescent="0.3">
      <c r="B38" s="18" t="s">
        <v>133</v>
      </c>
      <c r="C38" s="18"/>
      <c r="D38" s="20"/>
      <c r="E38" s="24"/>
      <c r="F38" s="22"/>
    </row>
    <row r="39" spans="2:7" x14ac:dyDescent="0.3">
      <c r="B39" s="19" t="s">
        <v>134</v>
      </c>
      <c r="C39" s="19"/>
      <c r="D39" s="26" t="s">
        <v>137</v>
      </c>
      <c r="E39" s="27" t="s">
        <v>138</v>
      </c>
      <c r="F39" s="26" t="s">
        <v>118</v>
      </c>
      <c r="G39" s="26"/>
    </row>
    <row r="40" spans="2:7" x14ac:dyDescent="0.3">
      <c r="B40" s="19" t="s">
        <v>135</v>
      </c>
      <c r="C40" s="19"/>
      <c r="D40" s="27" t="s">
        <v>185</v>
      </c>
      <c r="E40" s="27" t="s">
        <v>140</v>
      </c>
      <c r="F40" s="28" t="s">
        <v>141</v>
      </c>
      <c r="G40" s="28" t="s">
        <v>176</v>
      </c>
    </row>
    <row r="41" spans="2:7" x14ac:dyDescent="0.3">
      <c r="B41" s="19" t="s">
        <v>136</v>
      </c>
      <c r="C41" s="19"/>
      <c r="D41" s="28" t="s">
        <v>111</v>
      </c>
      <c r="E41" s="28" t="s">
        <v>139</v>
      </c>
      <c r="F41" s="26" t="s">
        <v>142</v>
      </c>
      <c r="G41" s="26"/>
    </row>
    <row r="42" spans="2:7" x14ac:dyDescent="0.3">
      <c r="E42" s="25"/>
      <c r="F42" s="25"/>
    </row>
    <row r="43" spans="2:7" x14ac:dyDescent="0.3">
      <c r="E43" s="25"/>
      <c r="F43" s="25"/>
    </row>
    <row r="44" spans="2:7" x14ac:dyDescent="0.3">
      <c r="B44" s="19"/>
      <c r="C44" s="19"/>
      <c r="D44" s="20"/>
      <c r="E44" s="19"/>
      <c r="F44" s="19"/>
    </row>
    <row r="45" spans="2:7" x14ac:dyDescent="0.3">
      <c r="B45" s="66" t="s">
        <v>120</v>
      </c>
      <c r="C45" s="66"/>
      <c r="D45" s="66" t="s">
        <v>121</v>
      </c>
      <c r="E45" s="66"/>
      <c r="F45" s="66"/>
    </row>
    <row r="46" spans="2:7" x14ac:dyDescent="0.3">
      <c r="B46" s="65" t="s">
        <v>122</v>
      </c>
      <c r="C46" s="65"/>
      <c r="D46" s="67" t="s">
        <v>123</v>
      </c>
      <c r="E46" s="67"/>
      <c r="F46" s="67"/>
    </row>
    <row r="47" spans="2:7" x14ac:dyDescent="0.3">
      <c r="B47" s="65" t="s">
        <v>124</v>
      </c>
      <c r="C47" s="65"/>
      <c r="D47" s="67" t="s">
        <v>125</v>
      </c>
      <c r="E47" s="67"/>
      <c r="F47" s="67"/>
    </row>
    <row r="48" spans="2:7" x14ac:dyDescent="0.3">
      <c r="B48" s="65" t="s">
        <v>126</v>
      </c>
      <c r="C48" s="65"/>
      <c r="D48" s="67" t="s">
        <v>111</v>
      </c>
      <c r="E48" s="67"/>
      <c r="F48" s="67"/>
    </row>
    <row r="49" spans="2:6" x14ac:dyDescent="0.3">
      <c r="B49" s="68" t="s">
        <v>132</v>
      </c>
      <c r="C49" s="68"/>
      <c r="D49" s="19" t="s">
        <v>127</v>
      </c>
      <c r="F49" s="19"/>
    </row>
    <row r="50" spans="2:6" x14ac:dyDescent="0.3">
      <c r="B50" s="19" t="s">
        <v>128</v>
      </c>
      <c r="D50" s="19" t="s">
        <v>129</v>
      </c>
      <c r="E50" s="19"/>
      <c r="F50" s="19"/>
    </row>
  </sheetData>
  <mergeCells count="15">
    <mergeCell ref="B47:C47"/>
    <mergeCell ref="D47:F47"/>
    <mergeCell ref="B48:C48"/>
    <mergeCell ref="D48:F48"/>
    <mergeCell ref="B49:C49"/>
    <mergeCell ref="B34:C34"/>
    <mergeCell ref="B45:C45"/>
    <mergeCell ref="D45:F45"/>
    <mergeCell ref="B46:C46"/>
    <mergeCell ref="D46:F46"/>
    <mergeCell ref="B2:J3"/>
    <mergeCell ref="B4:J4"/>
    <mergeCell ref="B26:C26"/>
    <mergeCell ref="B28:C28"/>
    <mergeCell ref="B30:C3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8"/>
  <sheetViews>
    <sheetView workbookViewId="0">
      <pane ySplit="1" topLeftCell="A47" activePane="bottomLeft" state="frozen"/>
      <selection pane="bottomLeft" activeCell="D70" sqref="D70"/>
    </sheetView>
  </sheetViews>
  <sheetFormatPr defaultRowHeight="14.4" x14ac:dyDescent="0.3"/>
  <cols>
    <col min="1" max="1" width="3" bestFit="1" customWidth="1"/>
    <col min="2" max="2" width="8.44140625" bestFit="1" customWidth="1"/>
    <col min="3" max="3" width="9.109375" bestFit="1" customWidth="1"/>
    <col min="4" max="4" width="36.5546875" customWidth="1"/>
    <col min="5" max="5" width="7.6640625" bestFit="1" customWidth="1"/>
    <col min="6" max="6" width="39.33203125" bestFit="1" customWidth="1"/>
  </cols>
  <sheetData>
    <row r="1" spans="1:6" ht="15" thickBot="1" x14ac:dyDescent="0.35">
      <c r="A1" s="8"/>
      <c r="B1" s="9" t="s">
        <v>60</v>
      </c>
      <c r="C1" s="9" t="s">
        <v>61</v>
      </c>
      <c r="D1" s="9" t="s">
        <v>62</v>
      </c>
      <c r="E1" s="9" t="s">
        <v>63</v>
      </c>
      <c r="F1" s="10" t="s">
        <v>68</v>
      </c>
    </row>
    <row r="2" spans="1:6" x14ac:dyDescent="0.3">
      <c r="A2">
        <v>1</v>
      </c>
      <c r="B2" s="7" t="s">
        <v>10</v>
      </c>
      <c r="C2" s="7" t="s">
        <v>66</v>
      </c>
      <c r="D2" s="7" t="s">
        <v>11</v>
      </c>
      <c r="E2" s="7">
        <v>2010</v>
      </c>
      <c r="F2" s="7" t="s">
        <v>69</v>
      </c>
    </row>
    <row r="3" spans="1:6" x14ac:dyDescent="0.3">
      <c r="A3">
        <v>2</v>
      </c>
      <c r="B3" s="6" t="s">
        <v>10</v>
      </c>
      <c r="C3" s="6" t="s">
        <v>66</v>
      </c>
      <c r="D3" s="6" t="s">
        <v>12</v>
      </c>
      <c r="E3" s="6">
        <v>2009</v>
      </c>
      <c r="F3" s="6" t="s">
        <v>69</v>
      </c>
    </row>
    <row r="4" spans="1:6" x14ac:dyDescent="0.3">
      <c r="A4">
        <v>3</v>
      </c>
      <c r="B4" s="6" t="s">
        <v>10</v>
      </c>
      <c r="C4" s="6" t="s">
        <v>66</v>
      </c>
      <c r="D4" s="6" t="s">
        <v>23</v>
      </c>
      <c r="E4" s="6">
        <v>2010</v>
      </c>
      <c r="F4" s="6" t="s">
        <v>70</v>
      </c>
    </row>
    <row r="5" spans="1:6" x14ac:dyDescent="0.3">
      <c r="A5">
        <v>4</v>
      </c>
      <c r="B5" s="6" t="s">
        <v>10</v>
      </c>
      <c r="C5" s="6" t="s">
        <v>66</v>
      </c>
      <c r="D5" s="6" t="s">
        <v>24</v>
      </c>
      <c r="E5" s="6">
        <v>2011</v>
      </c>
      <c r="F5" s="6" t="s">
        <v>70</v>
      </c>
    </row>
    <row r="6" spans="1:6" x14ac:dyDescent="0.3">
      <c r="A6">
        <v>5</v>
      </c>
      <c r="B6" s="6" t="s">
        <v>10</v>
      </c>
      <c r="C6" s="6" t="s">
        <v>66</v>
      </c>
      <c r="D6" s="6" t="s">
        <v>26</v>
      </c>
      <c r="E6" s="6">
        <v>2010</v>
      </c>
      <c r="F6" s="6" t="s">
        <v>70</v>
      </c>
    </row>
    <row r="7" spans="1:6" x14ac:dyDescent="0.3">
      <c r="A7">
        <v>6</v>
      </c>
      <c r="B7" s="6" t="s">
        <v>10</v>
      </c>
      <c r="C7" s="6" t="s">
        <v>66</v>
      </c>
      <c r="D7" s="6" t="s">
        <v>44</v>
      </c>
      <c r="E7" s="6">
        <v>2009</v>
      </c>
      <c r="F7" s="6" t="s">
        <v>71</v>
      </c>
    </row>
    <row r="8" spans="1:6" x14ac:dyDescent="0.3">
      <c r="A8">
        <v>7</v>
      </c>
      <c r="B8" s="6" t="s">
        <v>10</v>
      </c>
      <c r="C8" s="6" t="s">
        <v>66</v>
      </c>
      <c r="D8" s="6" t="s">
        <v>45</v>
      </c>
      <c r="E8" s="6">
        <v>2009</v>
      </c>
      <c r="F8" s="6" t="s">
        <v>71</v>
      </c>
    </row>
    <row r="9" spans="1:6" x14ac:dyDescent="0.3">
      <c r="A9">
        <v>8</v>
      </c>
      <c r="B9" s="6" t="s">
        <v>10</v>
      </c>
      <c r="C9" s="6" t="s">
        <v>66</v>
      </c>
      <c r="D9" s="6" t="s">
        <v>59</v>
      </c>
      <c r="E9" s="6">
        <v>2009</v>
      </c>
      <c r="F9" s="6" t="s">
        <v>72</v>
      </c>
    </row>
    <row r="11" spans="1:6" x14ac:dyDescent="0.3">
      <c r="A11">
        <v>1</v>
      </c>
      <c r="B11" s="6" t="s">
        <v>10</v>
      </c>
      <c r="C11" s="6" t="s">
        <v>67</v>
      </c>
      <c r="D11" s="6" t="s">
        <v>13</v>
      </c>
      <c r="E11" s="6">
        <v>2008</v>
      </c>
      <c r="F11" s="6" t="s">
        <v>69</v>
      </c>
    </row>
    <row r="12" spans="1:6" x14ac:dyDescent="0.3">
      <c r="A12">
        <v>2</v>
      </c>
      <c r="B12" s="6" t="s">
        <v>10</v>
      </c>
      <c r="C12" s="6" t="s">
        <v>67</v>
      </c>
      <c r="D12" s="6" t="s">
        <v>30</v>
      </c>
      <c r="E12" s="6">
        <v>2008</v>
      </c>
      <c r="F12" s="6" t="s">
        <v>70</v>
      </c>
    </row>
    <row r="13" spans="1:6" x14ac:dyDescent="0.3">
      <c r="A13">
        <v>3</v>
      </c>
      <c r="B13" s="6" t="s">
        <v>10</v>
      </c>
      <c r="C13" s="6" t="s">
        <v>67</v>
      </c>
      <c r="D13" s="6" t="s">
        <v>42</v>
      </c>
      <c r="E13" s="6">
        <v>2007</v>
      </c>
      <c r="F13" s="6" t="s">
        <v>71</v>
      </c>
    </row>
    <row r="14" spans="1:6" x14ac:dyDescent="0.3">
      <c r="A14">
        <v>4</v>
      </c>
      <c r="B14" s="6" t="s">
        <v>10</v>
      </c>
      <c r="C14" s="6" t="s">
        <v>67</v>
      </c>
      <c r="D14" s="6" t="s">
        <v>43</v>
      </c>
      <c r="E14" s="6">
        <v>2007</v>
      </c>
      <c r="F14" s="6" t="s">
        <v>71</v>
      </c>
    </row>
    <row r="15" spans="1:6" x14ac:dyDescent="0.3">
      <c r="A15">
        <v>5</v>
      </c>
      <c r="B15" s="6" t="s">
        <v>10</v>
      </c>
      <c r="C15" s="6" t="s">
        <v>67</v>
      </c>
      <c r="D15" s="6" t="s">
        <v>54</v>
      </c>
      <c r="E15" s="6">
        <v>2008</v>
      </c>
      <c r="F15" s="6" t="s">
        <v>72</v>
      </c>
    </row>
    <row r="16" spans="1:6" x14ac:dyDescent="0.3">
      <c r="A16">
        <v>6</v>
      </c>
      <c r="B16" s="6" t="s">
        <v>10</v>
      </c>
      <c r="C16" s="6" t="s">
        <v>67</v>
      </c>
      <c r="D16" s="6" t="s">
        <v>58</v>
      </c>
      <c r="E16" s="6">
        <v>2008</v>
      </c>
      <c r="F16" s="6" t="s">
        <v>72</v>
      </c>
    </row>
    <row r="18" spans="1:6" x14ac:dyDescent="0.3">
      <c r="A18">
        <v>1</v>
      </c>
      <c r="B18" s="6" t="s">
        <v>10</v>
      </c>
      <c r="C18" s="6" t="s">
        <v>64</v>
      </c>
      <c r="D18" s="6" t="s">
        <v>14</v>
      </c>
      <c r="E18" s="6">
        <v>2006</v>
      </c>
      <c r="F18" s="6" t="s">
        <v>69</v>
      </c>
    </row>
    <row r="19" spans="1:6" x14ac:dyDescent="0.3">
      <c r="A19">
        <v>2</v>
      </c>
      <c r="B19" s="6" t="s">
        <v>10</v>
      </c>
      <c r="C19" s="6" t="s">
        <v>64</v>
      </c>
      <c r="D19" s="6" t="s">
        <v>15</v>
      </c>
      <c r="E19" s="6">
        <v>2006</v>
      </c>
      <c r="F19" s="6" t="s">
        <v>69</v>
      </c>
    </row>
    <row r="20" spans="1:6" x14ac:dyDescent="0.3">
      <c r="A20">
        <v>3</v>
      </c>
      <c r="B20" s="6" t="s">
        <v>10</v>
      </c>
      <c r="C20" s="6" t="s">
        <v>64</v>
      </c>
      <c r="D20" s="6" t="s">
        <v>16</v>
      </c>
      <c r="E20" s="6">
        <v>2006</v>
      </c>
      <c r="F20" s="6" t="s">
        <v>69</v>
      </c>
    </row>
    <row r="21" spans="1:6" x14ac:dyDescent="0.3">
      <c r="A21">
        <v>4</v>
      </c>
      <c r="B21" s="6" t="s">
        <v>10</v>
      </c>
      <c r="C21" s="6" t="s">
        <v>64</v>
      </c>
      <c r="D21" s="6" t="s">
        <v>17</v>
      </c>
      <c r="E21" s="6">
        <v>2006</v>
      </c>
      <c r="F21" s="6" t="s">
        <v>69</v>
      </c>
    </row>
    <row r="22" spans="1:6" x14ac:dyDescent="0.3">
      <c r="A22">
        <v>5</v>
      </c>
      <c r="B22" s="6" t="s">
        <v>10</v>
      </c>
      <c r="C22" s="6" t="s">
        <v>64</v>
      </c>
      <c r="D22" s="6" t="s">
        <v>39</v>
      </c>
      <c r="E22" s="6">
        <v>2004</v>
      </c>
      <c r="F22" s="6" t="s">
        <v>71</v>
      </c>
    </row>
    <row r="23" spans="1:6" x14ac:dyDescent="0.3">
      <c r="A23">
        <v>6</v>
      </c>
      <c r="B23" s="6" t="s">
        <v>10</v>
      </c>
      <c r="C23" s="6" t="s">
        <v>64</v>
      </c>
      <c r="D23" s="6" t="s">
        <v>40</v>
      </c>
      <c r="E23" s="6">
        <v>2006</v>
      </c>
      <c r="F23" s="6" t="s">
        <v>71</v>
      </c>
    </row>
    <row r="24" spans="1:6" x14ac:dyDescent="0.3">
      <c r="A24">
        <v>7</v>
      </c>
      <c r="B24" s="6" t="s">
        <v>10</v>
      </c>
      <c r="C24" s="6" t="s">
        <v>64</v>
      </c>
      <c r="D24" s="6" t="s">
        <v>41</v>
      </c>
      <c r="E24" s="6">
        <v>2006</v>
      </c>
      <c r="F24" s="6" t="s">
        <v>71</v>
      </c>
    </row>
    <row r="25" spans="1:6" x14ac:dyDescent="0.3">
      <c r="A25">
        <v>8</v>
      </c>
      <c r="B25" s="6" t="s">
        <v>10</v>
      </c>
      <c r="C25" s="6" t="s">
        <v>64</v>
      </c>
      <c r="D25" s="6" t="s">
        <v>46</v>
      </c>
      <c r="E25" s="6">
        <v>2006</v>
      </c>
      <c r="F25" s="6" t="s">
        <v>70</v>
      </c>
    </row>
    <row r="26" spans="1:6" x14ac:dyDescent="0.3">
      <c r="A26">
        <v>9</v>
      </c>
      <c r="B26" s="14" t="s">
        <v>10</v>
      </c>
      <c r="C26" s="14" t="s">
        <v>64</v>
      </c>
      <c r="D26" s="14" t="s">
        <v>55</v>
      </c>
      <c r="E26" s="14">
        <v>2004</v>
      </c>
      <c r="F26" s="14" t="s">
        <v>72</v>
      </c>
    </row>
    <row r="27" spans="1:6" x14ac:dyDescent="0.3">
      <c r="A27">
        <v>10</v>
      </c>
      <c r="B27" s="12" t="s">
        <v>10</v>
      </c>
      <c r="C27" s="6" t="s">
        <v>64</v>
      </c>
      <c r="D27" s="12" t="s">
        <v>169</v>
      </c>
      <c r="E27" s="13">
        <v>2006</v>
      </c>
      <c r="F27" s="6" t="s">
        <v>72</v>
      </c>
    </row>
    <row r="28" spans="1:6" x14ac:dyDescent="0.3">
      <c r="A28">
        <v>11</v>
      </c>
      <c r="B28" s="12" t="s">
        <v>10</v>
      </c>
      <c r="C28" s="6" t="s">
        <v>64</v>
      </c>
      <c r="D28" s="12" t="s">
        <v>170</v>
      </c>
      <c r="E28" s="13">
        <v>2004</v>
      </c>
      <c r="F28" s="6" t="s">
        <v>72</v>
      </c>
    </row>
    <row r="30" spans="1:6" x14ac:dyDescent="0.3">
      <c r="A30">
        <v>1</v>
      </c>
      <c r="B30" s="6" t="s">
        <v>10</v>
      </c>
      <c r="C30" s="6" t="s">
        <v>73</v>
      </c>
      <c r="D30" s="6" t="s">
        <v>38</v>
      </c>
      <c r="E30" s="6">
        <v>2001</v>
      </c>
      <c r="F30" s="6" t="s">
        <v>71</v>
      </c>
    </row>
    <row r="31" spans="1:6" x14ac:dyDescent="0.3">
      <c r="A31">
        <v>2</v>
      </c>
      <c r="B31" s="6" t="s">
        <v>10</v>
      </c>
      <c r="C31" s="6" t="s">
        <v>73</v>
      </c>
      <c r="D31" s="6" t="s">
        <v>1</v>
      </c>
      <c r="E31" s="6">
        <v>2002</v>
      </c>
      <c r="F31" s="6" t="s">
        <v>71</v>
      </c>
    </row>
    <row r="32" spans="1:6" x14ac:dyDescent="0.3">
      <c r="A32">
        <v>3</v>
      </c>
      <c r="B32" s="6" t="s">
        <v>10</v>
      </c>
      <c r="C32" s="6" t="s">
        <v>73</v>
      </c>
      <c r="D32" s="6" t="s">
        <v>0</v>
      </c>
      <c r="E32" s="6">
        <v>2003</v>
      </c>
      <c r="F32" s="6" t="s">
        <v>71</v>
      </c>
    </row>
    <row r="33" spans="1:6" x14ac:dyDescent="0.3">
      <c r="A33">
        <v>4</v>
      </c>
      <c r="B33" s="6" t="s">
        <v>10</v>
      </c>
      <c r="C33" s="6" t="s">
        <v>73</v>
      </c>
      <c r="D33" s="6" t="s">
        <v>56</v>
      </c>
      <c r="E33" s="6">
        <v>2002</v>
      </c>
      <c r="F33" s="6" t="s">
        <v>72</v>
      </c>
    </row>
    <row r="34" spans="1:6" x14ac:dyDescent="0.3">
      <c r="A34">
        <v>5</v>
      </c>
      <c r="B34" s="6" t="s">
        <v>10</v>
      </c>
      <c r="C34" s="6" t="s">
        <v>73</v>
      </c>
      <c r="D34" s="6" t="s">
        <v>57</v>
      </c>
      <c r="E34" s="6">
        <v>2003</v>
      </c>
      <c r="F34" s="6" t="s">
        <v>72</v>
      </c>
    </row>
    <row r="36" spans="1:6" x14ac:dyDescent="0.3">
      <c r="A36">
        <v>1</v>
      </c>
      <c r="B36" s="6" t="s">
        <v>7</v>
      </c>
      <c r="C36" s="6" t="s">
        <v>65</v>
      </c>
      <c r="D36" s="6" t="s">
        <v>9</v>
      </c>
      <c r="E36" s="6">
        <v>2010</v>
      </c>
      <c r="F36" s="11" t="s">
        <v>74</v>
      </c>
    </row>
    <row r="37" spans="1:6" x14ac:dyDescent="0.3">
      <c r="A37">
        <v>2</v>
      </c>
      <c r="B37" s="6" t="s">
        <v>7</v>
      </c>
      <c r="C37" s="6" t="s">
        <v>66</v>
      </c>
      <c r="D37" s="6" t="s">
        <v>18</v>
      </c>
      <c r="E37" s="6" t="s">
        <v>75</v>
      </c>
      <c r="F37" s="6" t="s">
        <v>69</v>
      </c>
    </row>
    <row r="38" spans="1:6" x14ac:dyDescent="0.3">
      <c r="A38">
        <v>3</v>
      </c>
      <c r="B38" s="12" t="s">
        <v>7</v>
      </c>
      <c r="C38" s="6" t="s">
        <v>66</v>
      </c>
      <c r="D38" s="12" t="s">
        <v>25</v>
      </c>
      <c r="E38" s="13">
        <v>2010</v>
      </c>
      <c r="F38" s="6" t="s">
        <v>70</v>
      </c>
    </row>
    <row r="39" spans="1:6" x14ac:dyDescent="0.3">
      <c r="A39">
        <v>4</v>
      </c>
      <c r="B39" s="6" t="s">
        <v>7</v>
      </c>
      <c r="C39" s="6" t="s">
        <v>66</v>
      </c>
      <c r="D39" s="6" t="s">
        <v>29</v>
      </c>
      <c r="E39" s="6">
        <v>2009</v>
      </c>
      <c r="F39" s="6" t="s">
        <v>70</v>
      </c>
    </row>
    <row r="40" spans="1:6" x14ac:dyDescent="0.3">
      <c r="A40">
        <v>5</v>
      </c>
      <c r="B40" s="6" t="s">
        <v>7</v>
      </c>
      <c r="C40" s="6" t="s">
        <v>66</v>
      </c>
      <c r="D40" s="6" t="s">
        <v>53</v>
      </c>
      <c r="E40" s="6">
        <v>2009</v>
      </c>
      <c r="F40" s="6" t="s">
        <v>72</v>
      </c>
    </row>
    <row r="42" spans="1:6" x14ac:dyDescent="0.3">
      <c r="A42">
        <v>1</v>
      </c>
      <c r="B42" s="6" t="s">
        <v>7</v>
      </c>
      <c r="C42" s="6" t="s">
        <v>67</v>
      </c>
      <c r="D42" s="6" t="s">
        <v>27</v>
      </c>
      <c r="E42" s="6">
        <v>2007</v>
      </c>
      <c r="F42" s="6" t="s">
        <v>70</v>
      </c>
    </row>
    <row r="43" spans="1:6" x14ac:dyDescent="0.3">
      <c r="A43">
        <v>2</v>
      </c>
      <c r="B43" s="6" t="s">
        <v>7</v>
      </c>
      <c r="C43" s="6" t="s">
        <v>67</v>
      </c>
      <c r="D43" s="6" t="s">
        <v>36</v>
      </c>
      <c r="E43" s="6">
        <v>2007</v>
      </c>
      <c r="F43" s="6" t="s">
        <v>71</v>
      </c>
    </row>
    <row r="44" spans="1:6" x14ac:dyDescent="0.3">
      <c r="A44">
        <v>3</v>
      </c>
      <c r="B44" s="6" t="s">
        <v>7</v>
      </c>
      <c r="C44" s="6" t="s">
        <v>67</v>
      </c>
      <c r="D44" s="6" t="s">
        <v>52</v>
      </c>
      <c r="E44" s="6">
        <v>2008</v>
      </c>
      <c r="F44" s="6" t="s">
        <v>72</v>
      </c>
    </row>
    <row r="46" spans="1:6" x14ac:dyDescent="0.3">
      <c r="A46">
        <v>1</v>
      </c>
      <c r="B46" s="6" t="s">
        <v>7</v>
      </c>
      <c r="C46" s="6" t="s">
        <v>64</v>
      </c>
      <c r="D46" s="6" t="s">
        <v>8</v>
      </c>
      <c r="E46" s="6">
        <v>2006</v>
      </c>
      <c r="F46" s="11" t="s">
        <v>74</v>
      </c>
    </row>
    <row r="47" spans="1:6" x14ac:dyDescent="0.3">
      <c r="A47">
        <v>2</v>
      </c>
      <c r="B47" s="6" t="s">
        <v>7</v>
      </c>
      <c r="C47" s="6" t="s">
        <v>64</v>
      </c>
      <c r="D47" s="6" t="s">
        <v>19</v>
      </c>
      <c r="E47" s="6">
        <v>2006</v>
      </c>
      <c r="F47" s="6" t="s">
        <v>69</v>
      </c>
    </row>
    <row r="48" spans="1:6" x14ac:dyDescent="0.3">
      <c r="A48">
        <v>3</v>
      </c>
      <c r="B48" s="6" t="s">
        <v>7</v>
      </c>
      <c r="C48" s="6" t="s">
        <v>64</v>
      </c>
      <c r="D48" s="6" t="s">
        <v>20</v>
      </c>
      <c r="E48" s="6">
        <v>2006</v>
      </c>
      <c r="F48" s="6" t="s">
        <v>69</v>
      </c>
    </row>
    <row r="49" spans="1:6" x14ac:dyDescent="0.3">
      <c r="A49">
        <v>4</v>
      </c>
      <c r="B49" s="6" t="s">
        <v>7</v>
      </c>
      <c r="C49" s="6" t="s">
        <v>64</v>
      </c>
      <c r="D49" s="6" t="s">
        <v>28</v>
      </c>
      <c r="E49" s="6">
        <v>2006</v>
      </c>
      <c r="F49" s="6" t="s">
        <v>70</v>
      </c>
    </row>
    <row r="50" spans="1:6" x14ac:dyDescent="0.3">
      <c r="A50">
        <v>5</v>
      </c>
      <c r="B50" s="6" t="s">
        <v>7</v>
      </c>
      <c r="C50" s="6" t="s">
        <v>64</v>
      </c>
      <c r="D50" s="6" t="s">
        <v>48</v>
      </c>
      <c r="E50" s="6">
        <v>2005</v>
      </c>
      <c r="F50" s="6" t="s">
        <v>72</v>
      </c>
    </row>
    <row r="51" spans="1:6" x14ac:dyDescent="0.3">
      <c r="A51">
        <v>6</v>
      </c>
      <c r="B51" s="6" t="s">
        <v>7</v>
      </c>
      <c r="C51" s="6" t="s">
        <v>64</v>
      </c>
      <c r="D51" s="6" t="s">
        <v>50</v>
      </c>
      <c r="E51" s="6">
        <v>2005</v>
      </c>
      <c r="F51" s="6" t="s">
        <v>72</v>
      </c>
    </row>
    <row r="53" spans="1:6" x14ac:dyDescent="0.3">
      <c r="A53">
        <v>1</v>
      </c>
      <c r="B53" s="6" t="s">
        <v>7</v>
      </c>
      <c r="C53" s="6" t="s">
        <v>73</v>
      </c>
      <c r="D53" s="6" t="s">
        <v>31</v>
      </c>
      <c r="E53" s="6">
        <v>2001</v>
      </c>
      <c r="F53" s="6" t="s">
        <v>70</v>
      </c>
    </row>
    <row r="54" spans="1:6" x14ac:dyDescent="0.3">
      <c r="A54">
        <v>2</v>
      </c>
      <c r="B54" s="6" t="s">
        <v>7</v>
      </c>
      <c r="C54" s="6" t="s">
        <v>73</v>
      </c>
      <c r="D54" s="6" t="s">
        <v>37</v>
      </c>
      <c r="E54" s="6" t="s">
        <v>77</v>
      </c>
      <c r="F54" s="6" t="s">
        <v>71</v>
      </c>
    </row>
    <row r="55" spans="1:6" x14ac:dyDescent="0.3">
      <c r="A55">
        <v>3</v>
      </c>
      <c r="B55" s="6" t="s">
        <v>7</v>
      </c>
      <c r="C55" s="6" t="s">
        <v>73</v>
      </c>
      <c r="D55" s="6" t="s">
        <v>51</v>
      </c>
      <c r="E55" s="6">
        <v>2002</v>
      </c>
      <c r="F55" s="6" t="s">
        <v>72</v>
      </c>
    </row>
    <row r="56" spans="1:6" x14ac:dyDescent="0.3">
      <c r="B56" s="6" t="s">
        <v>7</v>
      </c>
      <c r="C56" s="6" t="s">
        <v>73</v>
      </c>
      <c r="D56" s="6" t="s">
        <v>49</v>
      </c>
      <c r="E56" s="6" t="s">
        <v>76</v>
      </c>
      <c r="F56" s="6" t="s">
        <v>72</v>
      </c>
    </row>
    <row r="58" spans="1:6" x14ac:dyDescent="0.3">
      <c r="A58">
        <v>1</v>
      </c>
      <c r="B58" s="6" t="s">
        <v>21</v>
      </c>
      <c r="C58" s="6" t="s">
        <v>78</v>
      </c>
      <c r="D58" s="6" t="s">
        <v>102</v>
      </c>
      <c r="E58" s="6" t="s">
        <v>84</v>
      </c>
      <c r="F58" s="6" t="s">
        <v>69</v>
      </c>
    </row>
    <row r="59" spans="1:6" x14ac:dyDescent="0.3">
      <c r="A59">
        <v>2</v>
      </c>
      <c r="B59" s="6" t="s">
        <v>21</v>
      </c>
      <c r="C59" s="6" t="s">
        <v>78</v>
      </c>
      <c r="D59" s="6" t="s">
        <v>22</v>
      </c>
      <c r="E59" s="6" t="s">
        <v>86</v>
      </c>
      <c r="F59" s="6" t="s">
        <v>69</v>
      </c>
    </row>
    <row r="60" spans="1:6" x14ac:dyDescent="0.3">
      <c r="A60">
        <v>3</v>
      </c>
      <c r="B60" s="6" t="s">
        <v>21</v>
      </c>
      <c r="C60" s="6" t="s">
        <v>78</v>
      </c>
      <c r="D60" s="6" t="s">
        <v>32</v>
      </c>
      <c r="E60" s="6" t="s">
        <v>87</v>
      </c>
      <c r="F60" s="6" t="s">
        <v>70</v>
      </c>
    </row>
    <row r="61" spans="1:6" x14ac:dyDescent="0.3">
      <c r="A61">
        <v>4</v>
      </c>
      <c r="B61" s="6" t="s">
        <v>21</v>
      </c>
      <c r="C61" s="6" t="s">
        <v>78</v>
      </c>
      <c r="D61" s="6" t="s">
        <v>145</v>
      </c>
      <c r="E61" s="6" t="s">
        <v>80</v>
      </c>
      <c r="F61" s="6" t="s">
        <v>71</v>
      </c>
    </row>
    <row r="62" spans="1:6" x14ac:dyDescent="0.3">
      <c r="A62">
        <v>5</v>
      </c>
      <c r="B62" s="6" t="s">
        <v>21</v>
      </c>
      <c r="C62" s="6" t="s">
        <v>78</v>
      </c>
      <c r="D62" s="6" t="s">
        <v>34</v>
      </c>
      <c r="E62" s="6" t="s">
        <v>82</v>
      </c>
      <c r="F62" s="6" t="s">
        <v>71</v>
      </c>
    </row>
    <row r="63" spans="1:6" x14ac:dyDescent="0.3">
      <c r="A63">
        <v>6</v>
      </c>
      <c r="B63" s="6" t="s">
        <v>21</v>
      </c>
      <c r="C63" s="6" t="s">
        <v>78</v>
      </c>
      <c r="D63" s="6" t="s">
        <v>168</v>
      </c>
      <c r="E63" s="6" t="s">
        <v>83</v>
      </c>
      <c r="F63" s="6" t="s">
        <v>72</v>
      </c>
    </row>
    <row r="65" spans="1:6" x14ac:dyDescent="0.3">
      <c r="A65">
        <v>1</v>
      </c>
      <c r="B65" s="6" t="s">
        <v>21</v>
      </c>
      <c r="C65" s="6" t="s">
        <v>161</v>
      </c>
      <c r="D65" s="6" t="s">
        <v>35</v>
      </c>
      <c r="E65" s="6" t="s">
        <v>79</v>
      </c>
      <c r="F65" s="6" t="s">
        <v>71</v>
      </c>
    </row>
    <row r="66" spans="1:6" x14ac:dyDescent="0.3">
      <c r="A66">
        <v>2</v>
      </c>
      <c r="B66" s="6" t="s">
        <v>21</v>
      </c>
      <c r="C66" s="6" t="s">
        <v>161</v>
      </c>
      <c r="D66" s="6" t="s">
        <v>33</v>
      </c>
      <c r="E66" s="6" t="s">
        <v>81</v>
      </c>
      <c r="F66" s="6" t="s">
        <v>71</v>
      </c>
    </row>
    <row r="67" spans="1:6" x14ac:dyDescent="0.3">
      <c r="A67">
        <v>3</v>
      </c>
      <c r="B67" s="6" t="s">
        <v>21</v>
      </c>
      <c r="C67" s="6" t="s">
        <v>161</v>
      </c>
      <c r="D67" s="6" t="s">
        <v>47</v>
      </c>
      <c r="E67" s="6" t="s">
        <v>85</v>
      </c>
      <c r="F67" s="6" t="s">
        <v>72</v>
      </c>
    </row>
    <row r="68" spans="1:6" x14ac:dyDescent="0.3">
      <c r="A68">
        <v>4</v>
      </c>
      <c r="B68" s="12" t="s">
        <v>21</v>
      </c>
      <c r="C68" s="6" t="s">
        <v>161</v>
      </c>
      <c r="D68" s="11" t="s">
        <v>171</v>
      </c>
      <c r="E68" s="6">
        <v>2005</v>
      </c>
      <c r="F68" s="6" t="s">
        <v>72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68"/>
  <sheetViews>
    <sheetView workbookViewId="0">
      <pane ySplit="1" topLeftCell="A2" activePane="bottomLeft" state="frozen"/>
      <selection pane="bottomLeft" activeCell="D60" sqref="D60"/>
    </sheetView>
  </sheetViews>
  <sheetFormatPr defaultRowHeight="14.4" x14ac:dyDescent="0.3"/>
  <cols>
    <col min="1" max="1" width="3" bestFit="1" customWidth="1"/>
    <col min="2" max="2" width="8.44140625" bestFit="1" customWidth="1"/>
    <col min="3" max="3" width="10" bestFit="1" customWidth="1"/>
    <col min="4" max="4" width="36.5546875" customWidth="1"/>
    <col min="5" max="5" width="7.6640625" bestFit="1" customWidth="1"/>
    <col min="6" max="6" width="39.33203125" bestFit="1" customWidth="1"/>
    <col min="7" max="10" width="8.88671875" hidden="1" customWidth="1"/>
    <col min="12" max="12" width="8.88671875" customWidth="1"/>
  </cols>
  <sheetData>
    <row r="1" spans="1:8" ht="15" thickBot="1" x14ac:dyDescent="0.35">
      <c r="A1" s="8"/>
      <c r="B1" s="9" t="s">
        <v>60</v>
      </c>
      <c r="C1" s="9" t="s">
        <v>61</v>
      </c>
      <c r="D1" s="9" t="s">
        <v>62</v>
      </c>
      <c r="E1" s="9" t="s">
        <v>63</v>
      </c>
      <c r="F1" s="10" t="s">
        <v>68</v>
      </c>
    </row>
    <row r="2" spans="1:8" x14ac:dyDescent="0.3">
      <c r="A2">
        <v>1</v>
      </c>
      <c r="B2" s="6" t="s">
        <v>10</v>
      </c>
      <c r="C2" s="6" t="s">
        <v>66</v>
      </c>
      <c r="D2" s="6" t="s">
        <v>26</v>
      </c>
      <c r="E2" s="6">
        <v>2010</v>
      </c>
      <c r="F2" s="6" t="s">
        <v>70</v>
      </c>
      <c r="G2">
        <v>4</v>
      </c>
    </row>
    <row r="3" spans="1:8" x14ac:dyDescent="0.3">
      <c r="A3">
        <v>2</v>
      </c>
      <c r="B3" s="6" t="s">
        <v>10</v>
      </c>
      <c r="C3" s="6" t="s">
        <v>66</v>
      </c>
      <c r="D3" s="6" t="s">
        <v>24</v>
      </c>
      <c r="E3" s="6">
        <v>2011</v>
      </c>
      <c r="F3" s="6" t="s">
        <v>70</v>
      </c>
      <c r="G3">
        <v>2</v>
      </c>
    </row>
    <row r="4" spans="1:8" x14ac:dyDescent="0.3">
      <c r="A4">
        <v>3</v>
      </c>
      <c r="B4" s="6" t="s">
        <v>10</v>
      </c>
      <c r="C4" s="6" t="s">
        <v>66</v>
      </c>
      <c r="D4" s="6" t="s">
        <v>23</v>
      </c>
      <c r="E4" s="6">
        <v>2010</v>
      </c>
      <c r="F4" s="6" t="s">
        <v>70</v>
      </c>
      <c r="G4">
        <v>3</v>
      </c>
    </row>
    <row r="5" spans="1:8" x14ac:dyDescent="0.3">
      <c r="A5">
        <v>4</v>
      </c>
      <c r="B5" s="6" t="s">
        <v>10</v>
      </c>
      <c r="C5" s="6" t="s">
        <v>66</v>
      </c>
      <c r="D5" s="6" t="s">
        <v>44</v>
      </c>
      <c r="E5" s="6">
        <v>2009</v>
      </c>
      <c r="F5" s="6" t="s">
        <v>71</v>
      </c>
      <c r="G5">
        <v>1</v>
      </c>
    </row>
    <row r="6" spans="1:8" x14ac:dyDescent="0.3">
      <c r="A6">
        <v>5</v>
      </c>
      <c r="B6" s="6" t="s">
        <v>10</v>
      </c>
      <c r="C6" s="6" t="s">
        <v>66</v>
      </c>
      <c r="D6" s="6" t="s">
        <v>12</v>
      </c>
      <c r="E6" s="6">
        <v>2009</v>
      </c>
      <c r="F6" s="6" t="s">
        <v>69</v>
      </c>
      <c r="H6">
        <v>7</v>
      </c>
    </row>
    <row r="7" spans="1:8" x14ac:dyDescent="0.3">
      <c r="A7">
        <v>6</v>
      </c>
      <c r="B7" s="6" t="s">
        <v>10</v>
      </c>
      <c r="C7" s="6" t="s">
        <v>66</v>
      </c>
      <c r="D7" s="6" t="s">
        <v>59</v>
      </c>
      <c r="E7" s="6">
        <v>2009</v>
      </c>
      <c r="F7" s="6" t="s">
        <v>72</v>
      </c>
      <c r="H7">
        <v>5</v>
      </c>
    </row>
    <row r="8" spans="1:8" x14ac:dyDescent="0.3">
      <c r="A8">
        <v>7</v>
      </c>
      <c r="B8" s="7" t="s">
        <v>10</v>
      </c>
      <c r="C8" s="7" t="s">
        <v>66</v>
      </c>
      <c r="D8" s="7" t="s">
        <v>11</v>
      </c>
      <c r="E8" s="7">
        <v>2010</v>
      </c>
      <c r="F8" s="7" t="s">
        <v>69</v>
      </c>
      <c r="H8">
        <v>8</v>
      </c>
    </row>
    <row r="9" spans="1:8" x14ac:dyDescent="0.3">
      <c r="A9">
        <v>8</v>
      </c>
      <c r="B9" s="6" t="s">
        <v>10</v>
      </c>
      <c r="C9" s="6" t="s">
        <v>66</v>
      </c>
      <c r="D9" s="6" t="s">
        <v>45</v>
      </c>
      <c r="E9" s="6">
        <v>2009</v>
      </c>
      <c r="F9" s="6" t="s">
        <v>71</v>
      </c>
      <c r="H9">
        <v>6</v>
      </c>
    </row>
    <row r="11" spans="1:8" x14ac:dyDescent="0.3">
      <c r="A11">
        <v>1</v>
      </c>
      <c r="B11" s="6" t="s">
        <v>10</v>
      </c>
      <c r="C11" s="6" t="s">
        <v>67</v>
      </c>
      <c r="D11" s="6" t="s">
        <v>58</v>
      </c>
      <c r="E11" s="6">
        <v>2008</v>
      </c>
      <c r="F11" s="6" t="s">
        <v>72</v>
      </c>
      <c r="G11">
        <v>1</v>
      </c>
    </row>
    <row r="12" spans="1:8" x14ac:dyDescent="0.3">
      <c r="A12">
        <v>2</v>
      </c>
      <c r="B12" s="6" t="s">
        <v>10</v>
      </c>
      <c r="C12" s="6" t="s">
        <v>67</v>
      </c>
      <c r="D12" s="6" t="s">
        <v>42</v>
      </c>
      <c r="E12" s="6">
        <v>2007</v>
      </c>
      <c r="F12" s="6" t="s">
        <v>71</v>
      </c>
      <c r="G12">
        <v>3</v>
      </c>
    </row>
    <row r="13" spans="1:8" x14ac:dyDescent="0.3">
      <c r="A13">
        <v>3</v>
      </c>
      <c r="B13" s="6" t="s">
        <v>10</v>
      </c>
      <c r="C13" s="6" t="s">
        <v>67</v>
      </c>
      <c r="D13" s="6" t="s">
        <v>13</v>
      </c>
      <c r="E13" s="6">
        <v>2008</v>
      </c>
      <c r="F13" s="6" t="s">
        <v>69</v>
      </c>
      <c r="G13">
        <v>2</v>
      </c>
    </row>
    <row r="14" spans="1:8" x14ac:dyDescent="0.3">
      <c r="A14">
        <v>4</v>
      </c>
      <c r="B14" s="6" t="s">
        <v>10</v>
      </c>
      <c r="C14" s="6" t="s">
        <v>67</v>
      </c>
      <c r="D14" s="6" t="s">
        <v>30</v>
      </c>
      <c r="E14" s="6">
        <v>2008</v>
      </c>
      <c r="F14" s="6" t="s">
        <v>70</v>
      </c>
      <c r="H14">
        <v>4</v>
      </c>
    </row>
    <row r="15" spans="1:8" x14ac:dyDescent="0.3">
      <c r="A15">
        <v>5</v>
      </c>
      <c r="B15" s="6" t="s">
        <v>10</v>
      </c>
      <c r="C15" s="6" t="s">
        <v>67</v>
      </c>
      <c r="D15" s="6" t="s">
        <v>54</v>
      </c>
      <c r="E15" s="6">
        <v>2008</v>
      </c>
      <c r="F15" s="6" t="s">
        <v>72</v>
      </c>
      <c r="H15">
        <v>6</v>
      </c>
    </row>
    <row r="16" spans="1:8" x14ac:dyDescent="0.3">
      <c r="A16">
        <v>6</v>
      </c>
      <c r="B16" s="6" t="s">
        <v>10</v>
      </c>
      <c r="C16" s="6" t="s">
        <v>67</v>
      </c>
      <c r="D16" s="6" t="s">
        <v>43</v>
      </c>
      <c r="E16" s="6">
        <v>2007</v>
      </c>
      <c r="F16" s="6" t="s">
        <v>71</v>
      </c>
      <c r="H16">
        <v>5</v>
      </c>
    </row>
    <row r="18" spans="1:8" x14ac:dyDescent="0.3">
      <c r="A18">
        <v>1</v>
      </c>
      <c r="B18" s="12" t="s">
        <v>10</v>
      </c>
      <c r="C18" s="6" t="s">
        <v>64</v>
      </c>
      <c r="D18" s="12" t="s">
        <v>169</v>
      </c>
      <c r="E18" s="13">
        <v>2006</v>
      </c>
      <c r="F18" s="6" t="s">
        <v>72</v>
      </c>
    </row>
    <row r="19" spans="1:8" x14ac:dyDescent="0.3">
      <c r="A19">
        <v>2</v>
      </c>
      <c r="B19" s="12" t="s">
        <v>10</v>
      </c>
      <c r="C19" s="6" t="s">
        <v>64</v>
      </c>
      <c r="D19" s="12" t="s">
        <v>170</v>
      </c>
      <c r="E19" s="13">
        <v>2004</v>
      </c>
      <c r="F19" s="6" t="s">
        <v>72</v>
      </c>
    </row>
    <row r="20" spans="1:8" x14ac:dyDescent="0.3">
      <c r="A20">
        <v>3</v>
      </c>
      <c r="B20" s="6" t="s">
        <v>10</v>
      </c>
      <c r="C20" s="6" t="s">
        <v>64</v>
      </c>
      <c r="D20" s="6" t="s">
        <v>39</v>
      </c>
      <c r="E20" s="6">
        <v>2004</v>
      </c>
      <c r="F20" s="6" t="s">
        <v>71</v>
      </c>
      <c r="G20">
        <v>2</v>
      </c>
    </row>
    <row r="21" spans="1:8" x14ac:dyDescent="0.3">
      <c r="A21">
        <v>4</v>
      </c>
      <c r="B21" s="6" t="s">
        <v>10</v>
      </c>
      <c r="C21" s="6" t="s">
        <v>64</v>
      </c>
      <c r="D21" s="6" t="s">
        <v>40</v>
      </c>
      <c r="E21" s="6">
        <v>2006</v>
      </c>
      <c r="F21" s="6" t="s">
        <v>71</v>
      </c>
      <c r="G21">
        <v>1</v>
      </c>
    </row>
    <row r="22" spans="1:8" x14ac:dyDescent="0.3">
      <c r="A22">
        <v>5</v>
      </c>
      <c r="B22" s="6" t="s">
        <v>10</v>
      </c>
      <c r="C22" s="6" t="s">
        <v>64</v>
      </c>
      <c r="D22" s="6" t="s">
        <v>16</v>
      </c>
      <c r="E22" s="6">
        <v>2006</v>
      </c>
      <c r="F22" s="6" t="s">
        <v>69</v>
      </c>
      <c r="G22">
        <v>5</v>
      </c>
    </row>
    <row r="23" spans="1:8" x14ac:dyDescent="0.3">
      <c r="A23">
        <v>6</v>
      </c>
      <c r="B23" s="6" t="s">
        <v>10</v>
      </c>
      <c r="C23" s="6" t="s">
        <v>64</v>
      </c>
      <c r="D23" s="6" t="s">
        <v>46</v>
      </c>
      <c r="E23" s="6">
        <v>2006</v>
      </c>
      <c r="F23" s="6" t="s">
        <v>70</v>
      </c>
      <c r="G23">
        <v>3</v>
      </c>
    </row>
    <row r="24" spans="1:8" x14ac:dyDescent="0.3">
      <c r="A24">
        <v>7</v>
      </c>
      <c r="B24" s="6" t="s">
        <v>10</v>
      </c>
      <c r="C24" s="6" t="s">
        <v>64</v>
      </c>
      <c r="D24" s="6" t="s">
        <v>55</v>
      </c>
      <c r="E24" s="6">
        <v>2004</v>
      </c>
      <c r="F24" s="6" t="s">
        <v>72</v>
      </c>
      <c r="G24">
        <v>4</v>
      </c>
    </row>
    <row r="25" spans="1:8" x14ac:dyDescent="0.3">
      <c r="A25">
        <v>8</v>
      </c>
      <c r="B25" s="6" t="s">
        <v>10</v>
      </c>
      <c r="C25" s="6" t="s">
        <v>64</v>
      </c>
      <c r="D25" s="6" t="s">
        <v>17</v>
      </c>
      <c r="E25" s="6">
        <v>2006</v>
      </c>
      <c r="F25" s="6" t="s">
        <v>69</v>
      </c>
      <c r="H25">
        <v>8</v>
      </c>
    </row>
    <row r="26" spans="1:8" x14ac:dyDescent="0.3">
      <c r="A26">
        <v>9</v>
      </c>
      <c r="B26" s="6" t="s">
        <v>10</v>
      </c>
      <c r="C26" s="6" t="s">
        <v>175</v>
      </c>
      <c r="D26" s="6" t="s">
        <v>41</v>
      </c>
      <c r="E26" s="6">
        <v>2006</v>
      </c>
      <c r="F26" s="6" t="s">
        <v>71</v>
      </c>
      <c r="H26">
        <v>9</v>
      </c>
    </row>
    <row r="27" spans="1:8" x14ac:dyDescent="0.3">
      <c r="A27">
        <v>10</v>
      </c>
      <c r="B27" s="6" t="s">
        <v>10</v>
      </c>
      <c r="C27" s="6" t="s">
        <v>64</v>
      </c>
      <c r="D27" s="6" t="s">
        <v>14</v>
      </c>
      <c r="E27" s="6">
        <v>2006</v>
      </c>
      <c r="F27" s="6" t="s">
        <v>69</v>
      </c>
      <c r="H27">
        <v>6</v>
      </c>
    </row>
    <row r="28" spans="1:8" x14ac:dyDescent="0.3">
      <c r="A28">
        <v>11</v>
      </c>
      <c r="B28" s="6" t="s">
        <v>10</v>
      </c>
      <c r="C28" s="6" t="s">
        <v>64</v>
      </c>
      <c r="D28" s="6" t="s">
        <v>15</v>
      </c>
      <c r="E28" s="6">
        <v>2006</v>
      </c>
      <c r="F28" s="6" t="s">
        <v>69</v>
      </c>
      <c r="H28">
        <v>7</v>
      </c>
    </row>
    <row r="30" spans="1:8" x14ac:dyDescent="0.3">
      <c r="A30">
        <v>1</v>
      </c>
      <c r="B30" s="6" t="s">
        <v>10</v>
      </c>
      <c r="C30" s="6" t="s">
        <v>73</v>
      </c>
      <c r="D30" s="6" t="s">
        <v>38</v>
      </c>
      <c r="E30" s="6">
        <v>2001</v>
      </c>
      <c r="F30" s="6" t="s">
        <v>71</v>
      </c>
      <c r="G30">
        <v>3</v>
      </c>
    </row>
    <row r="31" spans="1:8" x14ac:dyDescent="0.3">
      <c r="A31">
        <v>2</v>
      </c>
      <c r="B31" s="6" t="s">
        <v>10</v>
      </c>
      <c r="C31" s="6" t="s">
        <v>73</v>
      </c>
      <c r="D31" s="6" t="s">
        <v>57</v>
      </c>
      <c r="E31" s="6">
        <v>2003</v>
      </c>
      <c r="F31" s="6" t="s">
        <v>72</v>
      </c>
      <c r="G31">
        <v>2</v>
      </c>
    </row>
    <row r="32" spans="1:8" x14ac:dyDescent="0.3">
      <c r="A32">
        <v>3</v>
      </c>
      <c r="B32" s="6" t="s">
        <v>10</v>
      </c>
      <c r="C32" s="6" t="s">
        <v>73</v>
      </c>
      <c r="D32" s="6" t="s">
        <v>56</v>
      </c>
      <c r="E32" s="6">
        <v>2002</v>
      </c>
      <c r="F32" s="6" t="s">
        <v>72</v>
      </c>
      <c r="G32">
        <v>1</v>
      </c>
    </row>
    <row r="33" spans="1:8" x14ac:dyDescent="0.3">
      <c r="A33">
        <v>4</v>
      </c>
      <c r="B33" s="6" t="s">
        <v>10</v>
      </c>
      <c r="C33" s="6" t="s">
        <v>73</v>
      </c>
      <c r="D33" s="6" t="s">
        <v>0</v>
      </c>
      <c r="E33" s="6">
        <v>2003</v>
      </c>
      <c r="F33" s="6" t="s">
        <v>71</v>
      </c>
      <c r="H33">
        <v>4</v>
      </c>
    </row>
    <row r="34" spans="1:8" x14ac:dyDescent="0.3">
      <c r="A34">
        <v>5</v>
      </c>
      <c r="B34" s="6" t="s">
        <v>10</v>
      </c>
      <c r="C34" s="6" t="s">
        <v>73</v>
      </c>
      <c r="D34" s="6" t="s">
        <v>1</v>
      </c>
      <c r="E34" s="6">
        <v>2002</v>
      </c>
      <c r="F34" s="6" t="s">
        <v>71</v>
      </c>
      <c r="H34">
        <v>5</v>
      </c>
    </row>
    <row r="36" spans="1:8" x14ac:dyDescent="0.3">
      <c r="A36">
        <v>1</v>
      </c>
      <c r="B36" s="6" t="s">
        <v>7</v>
      </c>
      <c r="C36" s="6" t="s">
        <v>66</v>
      </c>
      <c r="D36" s="6" t="s">
        <v>53</v>
      </c>
      <c r="E36" s="6">
        <v>2009</v>
      </c>
      <c r="F36" s="6" t="s">
        <v>72</v>
      </c>
      <c r="G36">
        <v>2</v>
      </c>
    </row>
    <row r="37" spans="1:8" x14ac:dyDescent="0.3">
      <c r="A37">
        <v>2</v>
      </c>
      <c r="B37" s="6" t="s">
        <v>7</v>
      </c>
      <c r="C37" s="6" t="s">
        <v>65</v>
      </c>
      <c r="D37" s="6" t="s">
        <v>9</v>
      </c>
      <c r="E37" s="6">
        <v>2010</v>
      </c>
      <c r="F37" s="11" t="s">
        <v>74</v>
      </c>
      <c r="G37">
        <v>3</v>
      </c>
    </row>
    <row r="38" spans="1:8" x14ac:dyDescent="0.3">
      <c r="A38">
        <v>3</v>
      </c>
      <c r="B38" s="12" t="s">
        <v>7</v>
      </c>
      <c r="C38" s="6" t="s">
        <v>66</v>
      </c>
      <c r="D38" s="12" t="s">
        <v>25</v>
      </c>
      <c r="E38" s="13">
        <v>2010</v>
      </c>
      <c r="F38" s="6" t="s">
        <v>70</v>
      </c>
      <c r="G38">
        <v>1</v>
      </c>
    </row>
    <row r="39" spans="1:8" x14ac:dyDescent="0.3">
      <c r="A39">
        <v>4</v>
      </c>
      <c r="B39" s="6" t="s">
        <v>7</v>
      </c>
      <c r="C39" s="6" t="s">
        <v>66</v>
      </c>
      <c r="D39" s="6" t="s">
        <v>18</v>
      </c>
      <c r="E39" s="6" t="s">
        <v>75</v>
      </c>
      <c r="F39" s="6" t="s">
        <v>69</v>
      </c>
      <c r="H39">
        <v>4</v>
      </c>
    </row>
    <row r="40" spans="1:8" x14ac:dyDescent="0.3">
      <c r="A40">
        <v>5</v>
      </c>
      <c r="B40" s="6" t="s">
        <v>7</v>
      </c>
      <c r="C40" s="6" t="s">
        <v>66</v>
      </c>
      <c r="D40" s="6" t="s">
        <v>29</v>
      </c>
      <c r="E40" s="6">
        <v>2009</v>
      </c>
      <c r="F40" s="6" t="s">
        <v>70</v>
      </c>
      <c r="H40">
        <v>5</v>
      </c>
    </row>
    <row r="42" spans="1:8" x14ac:dyDescent="0.3">
      <c r="A42">
        <v>1</v>
      </c>
      <c r="B42" s="6" t="s">
        <v>7</v>
      </c>
      <c r="C42" s="6" t="s">
        <v>67</v>
      </c>
      <c r="D42" s="6" t="s">
        <v>27</v>
      </c>
      <c r="E42" s="6">
        <v>2007</v>
      </c>
      <c r="F42" s="6" t="s">
        <v>70</v>
      </c>
      <c r="G42">
        <v>1</v>
      </c>
    </row>
    <row r="43" spans="1:8" x14ac:dyDescent="0.3">
      <c r="A43">
        <v>2</v>
      </c>
      <c r="B43" s="6" t="s">
        <v>7</v>
      </c>
      <c r="C43" s="6" t="s">
        <v>67</v>
      </c>
      <c r="D43" s="6" t="s">
        <v>52</v>
      </c>
      <c r="E43" s="6">
        <v>2008</v>
      </c>
      <c r="F43" s="6" t="s">
        <v>72</v>
      </c>
      <c r="G43">
        <v>3</v>
      </c>
    </row>
    <row r="44" spans="1:8" x14ac:dyDescent="0.3">
      <c r="A44">
        <v>3</v>
      </c>
      <c r="B44" s="6" t="s">
        <v>7</v>
      </c>
      <c r="C44" s="6" t="s">
        <v>67</v>
      </c>
      <c r="D44" s="6" t="s">
        <v>36</v>
      </c>
      <c r="E44" s="6">
        <v>2007</v>
      </c>
      <c r="F44" s="6" t="s">
        <v>71</v>
      </c>
      <c r="G44">
        <v>2</v>
      </c>
    </row>
    <row r="46" spans="1:8" x14ac:dyDescent="0.3">
      <c r="A46">
        <v>1</v>
      </c>
      <c r="B46" s="6" t="s">
        <v>7</v>
      </c>
      <c r="C46" s="6" t="s">
        <v>64</v>
      </c>
      <c r="D46" s="6" t="s">
        <v>50</v>
      </c>
      <c r="E46" s="6">
        <v>2005</v>
      </c>
      <c r="F46" s="6" t="s">
        <v>72</v>
      </c>
      <c r="G46">
        <v>2</v>
      </c>
    </row>
    <row r="47" spans="1:8" x14ac:dyDescent="0.3">
      <c r="A47">
        <v>2</v>
      </c>
      <c r="B47" s="6" t="s">
        <v>7</v>
      </c>
      <c r="C47" s="6" t="s">
        <v>64</v>
      </c>
      <c r="D47" s="6" t="s">
        <v>8</v>
      </c>
      <c r="E47" s="6">
        <v>2006</v>
      </c>
      <c r="F47" s="11" t="s">
        <v>74</v>
      </c>
      <c r="G47">
        <v>1</v>
      </c>
    </row>
    <row r="48" spans="1:8" x14ac:dyDescent="0.3">
      <c r="A48">
        <v>3</v>
      </c>
      <c r="B48" s="6" t="s">
        <v>7</v>
      </c>
      <c r="C48" s="6" t="s">
        <v>64</v>
      </c>
      <c r="D48" s="6" t="s">
        <v>48</v>
      </c>
      <c r="E48" s="6">
        <v>2005</v>
      </c>
      <c r="F48" s="6" t="s">
        <v>72</v>
      </c>
      <c r="G48">
        <v>3</v>
      </c>
    </row>
    <row r="49" spans="1:10" x14ac:dyDescent="0.3">
      <c r="A49">
        <v>4</v>
      </c>
      <c r="B49" s="6" t="s">
        <v>7</v>
      </c>
      <c r="C49" s="6" t="s">
        <v>64</v>
      </c>
      <c r="D49" s="6" t="s">
        <v>28</v>
      </c>
      <c r="E49" s="6">
        <v>2006</v>
      </c>
      <c r="F49" s="6" t="s">
        <v>70</v>
      </c>
      <c r="H49">
        <v>4</v>
      </c>
    </row>
    <row r="50" spans="1:10" x14ac:dyDescent="0.3">
      <c r="A50">
        <v>5</v>
      </c>
      <c r="B50" s="6" t="s">
        <v>7</v>
      </c>
      <c r="C50" s="6" t="s">
        <v>64</v>
      </c>
      <c r="D50" s="6" t="s">
        <v>20</v>
      </c>
      <c r="E50" s="6">
        <v>2006</v>
      </c>
      <c r="F50" s="6" t="s">
        <v>69</v>
      </c>
      <c r="H50">
        <v>6</v>
      </c>
    </row>
    <row r="51" spans="1:10" x14ac:dyDescent="0.3">
      <c r="A51">
        <v>6</v>
      </c>
      <c r="B51" s="6" t="s">
        <v>7</v>
      </c>
      <c r="C51" s="6" t="s">
        <v>64</v>
      </c>
      <c r="D51" s="6" t="s">
        <v>19</v>
      </c>
      <c r="E51" s="6">
        <v>2006</v>
      </c>
      <c r="F51" s="6" t="s">
        <v>69</v>
      </c>
      <c r="H51">
        <v>5</v>
      </c>
    </row>
    <row r="53" spans="1:10" x14ac:dyDescent="0.3">
      <c r="A53">
        <v>1</v>
      </c>
      <c r="B53" s="6" t="s">
        <v>7</v>
      </c>
      <c r="C53" s="6" t="s">
        <v>73</v>
      </c>
      <c r="D53" s="6" t="s">
        <v>31</v>
      </c>
      <c r="E53" s="6">
        <v>2001</v>
      </c>
      <c r="F53" s="6" t="s">
        <v>70</v>
      </c>
      <c r="G53">
        <v>1</v>
      </c>
    </row>
    <row r="54" spans="1:10" x14ac:dyDescent="0.3">
      <c r="A54">
        <v>2</v>
      </c>
      <c r="B54" s="6" t="s">
        <v>7</v>
      </c>
      <c r="C54" s="6" t="s">
        <v>73</v>
      </c>
      <c r="D54" s="6" t="s">
        <v>51</v>
      </c>
      <c r="E54" s="6">
        <v>2002</v>
      </c>
      <c r="F54" s="6" t="s">
        <v>72</v>
      </c>
      <c r="G54">
        <v>2</v>
      </c>
    </row>
    <row r="55" spans="1:10" x14ac:dyDescent="0.3">
      <c r="A55">
        <v>3</v>
      </c>
      <c r="B55" s="6" t="s">
        <v>7</v>
      </c>
      <c r="C55" s="6" t="s">
        <v>73</v>
      </c>
      <c r="D55" s="6" t="s">
        <v>49</v>
      </c>
      <c r="E55" s="6" t="s">
        <v>76</v>
      </c>
      <c r="F55" s="6" t="s">
        <v>72</v>
      </c>
      <c r="H55">
        <v>4</v>
      </c>
    </row>
    <row r="56" spans="1:10" x14ac:dyDescent="0.3">
      <c r="A56">
        <v>4</v>
      </c>
      <c r="B56" s="6" t="s">
        <v>7</v>
      </c>
      <c r="C56" s="6" t="s">
        <v>73</v>
      </c>
      <c r="D56" s="6" t="s">
        <v>37</v>
      </c>
      <c r="E56" s="6" t="s">
        <v>77</v>
      </c>
      <c r="F56" s="6" t="s">
        <v>71</v>
      </c>
      <c r="H56">
        <v>3</v>
      </c>
    </row>
    <row r="58" spans="1:10" x14ac:dyDescent="0.3">
      <c r="A58">
        <v>1</v>
      </c>
      <c r="B58" s="6" t="s">
        <v>21</v>
      </c>
      <c r="C58" s="6" t="s">
        <v>78</v>
      </c>
      <c r="D58" s="6" t="s">
        <v>145</v>
      </c>
      <c r="E58" s="6" t="s">
        <v>80</v>
      </c>
      <c r="F58" s="6" t="s">
        <v>71</v>
      </c>
      <c r="G58">
        <v>1</v>
      </c>
      <c r="J58">
        <v>183.7</v>
      </c>
    </row>
    <row r="59" spans="1:10" x14ac:dyDescent="0.3">
      <c r="A59">
        <v>2</v>
      </c>
      <c r="B59" s="6" t="s">
        <v>21</v>
      </c>
      <c r="C59" s="6" t="s">
        <v>78</v>
      </c>
      <c r="D59" s="6" t="s">
        <v>34</v>
      </c>
      <c r="E59" s="6" t="s">
        <v>82</v>
      </c>
      <c r="F59" s="6" t="s">
        <v>71</v>
      </c>
      <c r="G59">
        <v>2</v>
      </c>
      <c r="J59">
        <v>228.9</v>
      </c>
    </row>
    <row r="60" spans="1:10" x14ac:dyDescent="0.3">
      <c r="A60">
        <v>3</v>
      </c>
      <c r="B60" s="6" t="s">
        <v>21</v>
      </c>
      <c r="C60" s="6" t="s">
        <v>78</v>
      </c>
      <c r="D60" s="6" t="s">
        <v>199</v>
      </c>
      <c r="E60" s="6" t="s">
        <v>83</v>
      </c>
      <c r="F60" s="6" t="s">
        <v>72</v>
      </c>
      <c r="G60">
        <v>3</v>
      </c>
      <c r="J60">
        <v>237.8</v>
      </c>
    </row>
    <row r="61" spans="1:10" x14ac:dyDescent="0.3">
      <c r="A61">
        <v>4</v>
      </c>
      <c r="B61" s="6" t="s">
        <v>21</v>
      </c>
      <c r="C61" s="6" t="s">
        <v>78</v>
      </c>
      <c r="D61" s="6" t="s">
        <v>22</v>
      </c>
      <c r="E61" s="6" t="s">
        <v>86</v>
      </c>
      <c r="F61" s="6" t="s">
        <v>69</v>
      </c>
      <c r="H61">
        <v>5</v>
      </c>
      <c r="J61">
        <v>95.3</v>
      </c>
    </row>
    <row r="62" spans="1:10" x14ac:dyDescent="0.3">
      <c r="A62">
        <v>5</v>
      </c>
      <c r="B62" s="6" t="s">
        <v>21</v>
      </c>
      <c r="C62" s="6" t="s">
        <v>174</v>
      </c>
      <c r="D62" s="6" t="s">
        <v>102</v>
      </c>
      <c r="E62" s="6" t="s">
        <v>84</v>
      </c>
      <c r="F62" s="6" t="s">
        <v>69</v>
      </c>
      <c r="H62">
        <v>4</v>
      </c>
      <c r="J62">
        <v>159.4</v>
      </c>
    </row>
    <row r="63" spans="1:10" x14ac:dyDescent="0.3">
      <c r="A63">
        <v>6</v>
      </c>
      <c r="B63" s="6" t="s">
        <v>21</v>
      </c>
      <c r="C63" s="6" t="s">
        <v>78</v>
      </c>
      <c r="D63" s="6" t="s">
        <v>32</v>
      </c>
      <c r="E63" s="6" t="s">
        <v>87</v>
      </c>
      <c r="F63" s="6" t="s">
        <v>70</v>
      </c>
      <c r="H63">
        <v>6</v>
      </c>
      <c r="J63">
        <v>169.5</v>
      </c>
    </row>
    <row r="65" spans="1:6" x14ac:dyDescent="0.3">
      <c r="A65">
        <v>1</v>
      </c>
      <c r="B65" s="14" t="s">
        <v>21</v>
      </c>
      <c r="C65" s="14" t="s">
        <v>161</v>
      </c>
      <c r="D65" s="14" t="s">
        <v>33</v>
      </c>
      <c r="E65" s="14" t="s">
        <v>81</v>
      </c>
      <c r="F65" s="14" t="s">
        <v>71</v>
      </c>
    </row>
    <row r="66" spans="1:6" x14ac:dyDescent="0.3">
      <c r="A66">
        <v>2</v>
      </c>
      <c r="B66" s="12" t="s">
        <v>21</v>
      </c>
      <c r="C66" s="6" t="s">
        <v>161</v>
      </c>
      <c r="D66" s="11" t="s">
        <v>171</v>
      </c>
      <c r="E66" s="6">
        <v>2005</v>
      </c>
      <c r="F66" s="6" t="s">
        <v>72</v>
      </c>
    </row>
    <row r="67" spans="1:6" x14ac:dyDescent="0.3">
      <c r="A67">
        <v>3</v>
      </c>
      <c r="B67" s="7" t="s">
        <v>21</v>
      </c>
      <c r="C67" s="7" t="s">
        <v>161</v>
      </c>
      <c r="D67" s="7" t="s">
        <v>47</v>
      </c>
      <c r="E67" s="7" t="s">
        <v>85</v>
      </c>
      <c r="F67" s="7" t="s">
        <v>72</v>
      </c>
    </row>
    <row r="68" spans="1:6" x14ac:dyDescent="0.3">
      <c r="A68">
        <v>4</v>
      </c>
      <c r="B68" s="6" t="s">
        <v>21</v>
      </c>
      <c r="C68" s="6" t="s">
        <v>161</v>
      </c>
      <c r="D68" s="6" t="s">
        <v>35</v>
      </c>
      <c r="E68" s="6" t="s">
        <v>79</v>
      </c>
      <c r="F68" s="6" t="s">
        <v>71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323"/>
  <sheetViews>
    <sheetView topLeftCell="A111" zoomScale="110" zoomScaleNormal="110" workbookViewId="0">
      <selection activeCell="G303" sqref="G303"/>
    </sheetView>
  </sheetViews>
  <sheetFormatPr defaultRowHeight="14.4" x14ac:dyDescent="0.3"/>
  <cols>
    <col min="2" max="2" width="12.33203125" bestFit="1" customWidth="1"/>
    <col min="3" max="3" width="10.5546875" bestFit="1" customWidth="1"/>
    <col min="7" max="7" width="9.6640625" customWidth="1"/>
    <col min="8" max="8" width="11.6640625" customWidth="1"/>
  </cols>
  <sheetData>
    <row r="2" spans="1:12" x14ac:dyDescent="0.3">
      <c r="A2" s="46" t="s">
        <v>66</v>
      </c>
      <c r="B2" s="46" t="s">
        <v>88</v>
      </c>
    </row>
    <row r="4" spans="1:12" x14ac:dyDescent="0.3">
      <c r="B4" t="s">
        <v>89</v>
      </c>
      <c r="C4">
        <v>1</v>
      </c>
      <c r="D4">
        <v>2</v>
      </c>
      <c r="E4">
        <v>3</v>
      </c>
      <c r="F4">
        <v>4</v>
      </c>
      <c r="G4">
        <v>5</v>
      </c>
    </row>
    <row r="5" spans="1:12" x14ac:dyDescent="0.3">
      <c r="B5" t="s">
        <v>5</v>
      </c>
      <c r="C5" s="26" t="s">
        <v>137</v>
      </c>
      <c r="D5" s="27" t="s">
        <v>138</v>
      </c>
      <c r="E5" s="26" t="s">
        <v>118</v>
      </c>
      <c r="F5" s="6" t="s">
        <v>90</v>
      </c>
      <c r="G5" s="6" t="s">
        <v>90</v>
      </c>
    </row>
    <row r="6" spans="1:12" x14ac:dyDescent="0.3">
      <c r="B6" t="s">
        <v>4</v>
      </c>
      <c r="C6" s="27" t="s">
        <v>185</v>
      </c>
      <c r="D6" s="27" t="s">
        <v>140</v>
      </c>
      <c r="E6" s="28" t="s">
        <v>141</v>
      </c>
      <c r="F6" s="28" t="s">
        <v>176</v>
      </c>
      <c r="G6" s="6" t="s">
        <v>90</v>
      </c>
    </row>
    <row r="7" spans="1:12" x14ac:dyDescent="0.3">
      <c r="B7" t="s">
        <v>3</v>
      </c>
      <c r="C7" s="28" t="s">
        <v>111</v>
      </c>
      <c r="D7" s="28" t="s">
        <v>139</v>
      </c>
      <c r="E7" s="26" t="s">
        <v>142</v>
      </c>
      <c r="F7" s="6" t="s">
        <v>90</v>
      </c>
      <c r="G7" s="6" t="s">
        <v>90</v>
      </c>
    </row>
    <row r="9" spans="1:12" x14ac:dyDescent="0.3">
      <c r="K9" s="3"/>
      <c r="L9" s="2"/>
    </row>
    <row r="10" spans="1:12" ht="15" thickBot="1" x14ac:dyDescent="0.35"/>
    <row r="11" spans="1:12" ht="15" thickBot="1" x14ac:dyDescent="0.35">
      <c r="B11" s="29" t="s">
        <v>2</v>
      </c>
      <c r="C11" s="69" t="s">
        <v>26</v>
      </c>
      <c r="D11" s="70"/>
      <c r="E11" s="31" t="s">
        <v>144</v>
      </c>
    </row>
    <row r="12" spans="1:12" x14ac:dyDescent="0.3">
      <c r="C12" s="34" t="s">
        <v>5</v>
      </c>
      <c r="D12" s="32" t="s">
        <v>101</v>
      </c>
      <c r="E12" s="33" t="s">
        <v>3</v>
      </c>
    </row>
    <row r="13" spans="1:12" x14ac:dyDescent="0.3">
      <c r="B13" s="6">
        <v>1</v>
      </c>
      <c r="C13" s="6">
        <v>50</v>
      </c>
      <c r="D13" s="6">
        <v>39</v>
      </c>
      <c r="E13" s="6">
        <v>39</v>
      </c>
    </row>
    <row r="14" spans="1:12" x14ac:dyDescent="0.3">
      <c r="B14" s="6">
        <v>2</v>
      </c>
      <c r="C14" s="6">
        <v>37</v>
      </c>
      <c r="D14" s="6">
        <v>34</v>
      </c>
      <c r="E14" s="6">
        <v>32</v>
      </c>
      <c r="H14" s="6" t="s">
        <v>5</v>
      </c>
      <c r="I14" s="4">
        <f>((SUM(C13:C17)-MIN(C13:C17)-MAX(C13:C17))/3)*0.3</f>
        <v>13.3</v>
      </c>
    </row>
    <row r="15" spans="1:12" x14ac:dyDescent="0.3">
      <c r="B15" s="6">
        <v>3</v>
      </c>
      <c r="C15" s="6">
        <v>45</v>
      </c>
      <c r="D15" s="6">
        <v>29</v>
      </c>
      <c r="E15" s="6">
        <v>40</v>
      </c>
      <c r="H15" s="6" t="s">
        <v>101</v>
      </c>
      <c r="I15" s="4">
        <f>((SUM(D13:D17)-MIN(D13:D17)-MAX(D13:D17))/3)*0.4</f>
        <v>13.266666666666666</v>
      </c>
    </row>
    <row r="16" spans="1:12" ht="15" thickBot="1" x14ac:dyDescent="0.35">
      <c r="B16" s="6">
        <v>4</v>
      </c>
      <c r="C16" s="17">
        <f>AVERAGE(C13:C15)</f>
        <v>44</v>
      </c>
      <c r="D16" s="17">
        <v>32</v>
      </c>
      <c r="E16" s="17">
        <f>AVERAGE(E13:E15)</f>
        <v>37</v>
      </c>
      <c r="H16" s="14" t="s">
        <v>3</v>
      </c>
      <c r="I16" s="5">
        <f>((SUM(E13:E17)-MIN(E13:E17)-MAX(E13:E17))/3)*0.3</f>
        <v>11.299999999999999</v>
      </c>
    </row>
    <row r="17" spans="2:9" ht="15" thickBot="1" x14ac:dyDescent="0.35">
      <c r="B17" s="6">
        <v>5</v>
      </c>
      <c r="C17" s="17">
        <f>AVERAGE(C13:C15)</f>
        <v>44</v>
      </c>
      <c r="D17" s="17">
        <f>AVERAGE(D13:D16)</f>
        <v>33.5</v>
      </c>
      <c r="E17" s="17">
        <f>AVERAGE(E13:E15)</f>
        <v>37</v>
      </c>
      <c r="H17" s="15" t="s">
        <v>6</v>
      </c>
      <c r="I17" s="16">
        <f>SUM(I14:I16)</f>
        <v>37.866666666666667</v>
      </c>
    </row>
    <row r="18" spans="2:9" x14ac:dyDescent="0.3">
      <c r="C18" s="35"/>
      <c r="D18" s="35"/>
      <c r="E18" s="35"/>
    </row>
    <row r="19" spans="2:9" ht="15" thickBot="1" x14ac:dyDescent="0.35"/>
    <row r="20" spans="2:9" ht="15" thickBot="1" x14ac:dyDescent="0.35">
      <c r="B20" s="29" t="s">
        <v>91</v>
      </c>
      <c r="C20" s="69" t="s">
        <v>24</v>
      </c>
      <c r="D20" s="70"/>
      <c r="E20" s="31" t="s">
        <v>144</v>
      </c>
    </row>
    <row r="21" spans="2:9" x14ac:dyDescent="0.3">
      <c r="C21" s="34" t="s">
        <v>5</v>
      </c>
      <c r="D21" s="32" t="s">
        <v>101</v>
      </c>
      <c r="E21" s="33" t="s">
        <v>3</v>
      </c>
    </row>
    <row r="22" spans="2:9" x14ac:dyDescent="0.3">
      <c r="B22" s="6">
        <v>1</v>
      </c>
      <c r="C22" s="6">
        <v>38</v>
      </c>
      <c r="D22" s="6">
        <v>41</v>
      </c>
      <c r="E22" s="6">
        <v>34</v>
      </c>
    </row>
    <row r="23" spans="2:9" x14ac:dyDescent="0.3">
      <c r="B23" s="6">
        <v>2</v>
      </c>
      <c r="C23" s="6">
        <v>34</v>
      </c>
      <c r="D23" s="6">
        <v>30</v>
      </c>
      <c r="E23" s="6">
        <v>30</v>
      </c>
      <c r="H23" s="6" t="s">
        <v>5</v>
      </c>
      <c r="I23" s="4">
        <f>((SUM(C22:C26)-MIN(C22:C26)-MAX(C22:C26))/3)*0.3</f>
        <v>11.866666666666669</v>
      </c>
    </row>
    <row r="24" spans="2:9" x14ac:dyDescent="0.3">
      <c r="B24" s="6">
        <v>3</v>
      </c>
      <c r="C24" s="6">
        <v>49</v>
      </c>
      <c r="D24" s="6">
        <v>30</v>
      </c>
      <c r="E24" s="6">
        <v>40</v>
      </c>
      <c r="H24" s="6" t="s">
        <v>101</v>
      </c>
      <c r="I24" s="4">
        <f>((SUM(D22:D26)-MIN(D22:D26)-MAX(D22:D26))/3)*0.4</f>
        <v>12.366666666666667</v>
      </c>
    </row>
    <row r="25" spans="2:9" ht="15" thickBot="1" x14ac:dyDescent="0.35">
      <c r="B25" s="6">
        <v>4</v>
      </c>
      <c r="C25" s="17">
        <f>AVERAGE(C22:C24)</f>
        <v>40.333333333333336</v>
      </c>
      <c r="D25" s="17">
        <v>30</v>
      </c>
      <c r="E25" s="17">
        <f>AVERAGE(E22:E24)</f>
        <v>34.666666666666664</v>
      </c>
      <c r="H25" s="14" t="s">
        <v>3</v>
      </c>
      <c r="I25" s="5">
        <f>((SUM(E22:E26)-MIN(E22:E26)-MAX(E22:E26))/3)*0.3</f>
        <v>10.33333333333333</v>
      </c>
    </row>
    <row r="26" spans="2:9" ht="15" thickBot="1" x14ac:dyDescent="0.35">
      <c r="B26" s="6">
        <v>5</v>
      </c>
      <c r="C26" s="17">
        <f>AVERAGE(C22:C24)</f>
        <v>40.333333333333336</v>
      </c>
      <c r="D26" s="17">
        <f>AVERAGE(D22:D25)</f>
        <v>32.75</v>
      </c>
      <c r="E26" s="17">
        <f>AVERAGE(E22:E24)</f>
        <v>34.666666666666664</v>
      </c>
      <c r="H26" s="15" t="s">
        <v>6</v>
      </c>
      <c r="I26" s="16">
        <f>SUM(I23:I25)</f>
        <v>34.566666666666663</v>
      </c>
    </row>
    <row r="27" spans="2:9" x14ac:dyDescent="0.3">
      <c r="C27" s="35"/>
      <c r="D27" s="35"/>
      <c r="E27" s="35"/>
    </row>
    <row r="28" spans="2:9" ht="15" thickBot="1" x14ac:dyDescent="0.35"/>
    <row r="29" spans="2:9" ht="15" thickBot="1" x14ac:dyDescent="0.35">
      <c r="B29" s="29" t="s">
        <v>92</v>
      </c>
      <c r="C29" s="69" t="s">
        <v>23</v>
      </c>
      <c r="D29" s="70"/>
      <c r="E29" s="31" t="s">
        <v>144</v>
      </c>
    </row>
    <row r="30" spans="2:9" x14ac:dyDescent="0.3">
      <c r="C30" s="34" t="s">
        <v>5</v>
      </c>
      <c r="D30" s="32" t="s">
        <v>101</v>
      </c>
      <c r="E30" s="33" t="s">
        <v>3</v>
      </c>
    </row>
    <row r="31" spans="2:9" x14ac:dyDescent="0.3">
      <c r="B31" s="6">
        <v>1</v>
      </c>
      <c r="C31" s="6">
        <v>39</v>
      </c>
      <c r="D31" s="6">
        <v>42</v>
      </c>
      <c r="E31" s="6">
        <v>40</v>
      </c>
    </row>
    <row r="32" spans="2:9" x14ac:dyDescent="0.3">
      <c r="B32" s="6">
        <v>2</v>
      </c>
      <c r="C32" s="6">
        <v>39</v>
      </c>
      <c r="D32" s="6">
        <v>36</v>
      </c>
      <c r="E32" s="6">
        <v>32</v>
      </c>
      <c r="H32" s="6" t="s">
        <v>5</v>
      </c>
      <c r="I32" s="4">
        <f>((SUM(C31:C35)-MIN(C31:C35)-MAX(C31:C35))/3)*0.3</f>
        <v>12.566666666666668</v>
      </c>
    </row>
    <row r="33" spans="2:9" x14ac:dyDescent="0.3">
      <c r="B33" s="6">
        <v>3</v>
      </c>
      <c r="C33" s="6">
        <v>52</v>
      </c>
      <c r="D33" s="6">
        <v>30</v>
      </c>
      <c r="E33" s="6">
        <v>37</v>
      </c>
      <c r="H33" s="6" t="s">
        <v>101</v>
      </c>
      <c r="I33" s="4">
        <f>((SUM(D31:D35)-MIN(D31:D35)-MAX(D31:D35))/3)*0.4</f>
        <v>13.9</v>
      </c>
    </row>
    <row r="34" spans="2:9" ht="15" thickBot="1" x14ac:dyDescent="0.35">
      <c r="B34" s="6">
        <v>4</v>
      </c>
      <c r="C34" s="17">
        <f>AVERAGE(C31:C33)</f>
        <v>43.333333333333336</v>
      </c>
      <c r="D34" s="17">
        <v>33</v>
      </c>
      <c r="E34" s="17">
        <f>AVERAGE(E31:E33)</f>
        <v>36.333333333333336</v>
      </c>
      <c r="H34" s="14" t="s">
        <v>3</v>
      </c>
      <c r="I34" s="5">
        <f>((SUM(E31:E35)-MIN(E31:E35)-MAX(E31:E35))/3)*0.3</f>
        <v>10.966666666666669</v>
      </c>
    </row>
    <row r="35" spans="2:9" ht="15" thickBot="1" x14ac:dyDescent="0.35">
      <c r="B35" s="6">
        <v>5</v>
      </c>
      <c r="C35" s="17">
        <f>AVERAGE(C31:C33)</f>
        <v>43.333333333333336</v>
      </c>
      <c r="D35" s="17">
        <f>AVERAGE(D31:D34)</f>
        <v>35.25</v>
      </c>
      <c r="E35" s="17">
        <f>AVERAGE(E31:E33)</f>
        <v>36.333333333333336</v>
      </c>
      <c r="H35" s="15" t="s">
        <v>6</v>
      </c>
      <c r="I35" s="16">
        <f>SUM(I32:I34)</f>
        <v>37.433333333333337</v>
      </c>
    </row>
    <row r="36" spans="2:9" x14ac:dyDescent="0.3">
      <c r="C36" s="35"/>
      <c r="D36" s="35"/>
      <c r="E36" s="35"/>
    </row>
    <row r="37" spans="2:9" ht="15" thickBot="1" x14ac:dyDescent="0.35"/>
    <row r="38" spans="2:9" ht="15" thickBot="1" x14ac:dyDescent="0.35">
      <c r="B38" s="29" t="s">
        <v>93</v>
      </c>
      <c r="C38" s="69" t="s">
        <v>44</v>
      </c>
      <c r="D38" s="70"/>
      <c r="E38" s="31" t="s">
        <v>146</v>
      </c>
    </row>
    <row r="39" spans="2:9" x14ac:dyDescent="0.3">
      <c r="C39" s="34" t="s">
        <v>5</v>
      </c>
      <c r="D39" s="32" t="s">
        <v>101</v>
      </c>
      <c r="E39" s="33" t="s">
        <v>3</v>
      </c>
    </row>
    <row r="40" spans="2:9" x14ac:dyDescent="0.3">
      <c r="B40" s="6">
        <v>1</v>
      </c>
      <c r="C40" s="6">
        <v>40</v>
      </c>
      <c r="D40" s="6">
        <v>42</v>
      </c>
      <c r="E40" s="6">
        <v>32</v>
      </c>
    </row>
    <row r="41" spans="2:9" x14ac:dyDescent="0.3">
      <c r="B41" s="6">
        <v>2</v>
      </c>
      <c r="C41" s="6">
        <v>35</v>
      </c>
      <c r="D41" s="6">
        <v>29</v>
      </c>
      <c r="E41" s="6">
        <v>34</v>
      </c>
      <c r="H41" s="6" t="s">
        <v>5</v>
      </c>
      <c r="I41" s="4">
        <f>((SUM(C40:C44)-MIN(C40:C44)-MAX(C40:C44))/3)*0.3</f>
        <v>12.466666666666669</v>
      </c>
    </row>
    <row r="42" spans="2:9" x14ac:dyDescent="0.3">
      <c r="B42" s="6">
        <v>3</v>
      </c>
      <c r="C42" s="6">
        <v>52</v>
      </c>
      <c r="D42" s="6">
        <v>29</v>
      </c>
      <c r="E42" s="6">
        <v>40</v>
      </c>
      <c r="H42" s="6" t="s">
        <v>101</v>
      </c>
      <c r="I42" s="4">
        <f>((SUM(D40:D44)-MIN(D40:D44)-MAX(D40:D44))/3)*0.4</f>
        <v>12.200000000000001</v>
      </c>
    </row>
    <row r="43" spans="2:9" ht="15" thickBot="1" x14ac:dyDescent="0.35">
      <c r="B43" s="6">
        <v>4</v>
      </c>
      <c r="C43" s="17">
        <f>AVERAGE(C40:C42)</f>
        <v>42.333333333333336</v>
      </c>
      <c r="D43" s="17">
        <v>30</v>
      </c>
      <c r="E43" s="17">
        <f>AVERAGE(E40:E42)</f>
        <v>35.333333333333336</v>
      </c>
      <c r="H43" s="14" t="s">
        <v>3</v>
      </c>
      <c r="I43" s="5">
        <f>((SUM(E40:E44)-MIN(E40:E44)-MAX(E40:E44))/3)*0.3</f>
        <v>10.466666666666667</v>
      </c>
    </row>
    <row r="44" spans="2:9" ht="15" thickBot="1" x14ac:dyDescent="0.35">
      <c r="B44" s="6">
        <v>5</v>
      </c>
      <c r="C44" s="17">
        <f>AVERAGE(C40:C42)</f>
        <v>42.333333333333336</v>
      </c>
      <c r="D44" s="17">
        <f>AVERAGE(D40:D43)</f>
        <v>32.5</v>
      </c>
      <c r="E44" s="17">
        <f>AVERAGE(E40:E42)</f>
        <v>35.333333333333336</v>
      </c>
      <c r="H44" s="15" t="s">
        <v>6</v>
      </c>
      <c r="I44" s="16">
        <f>SUM(I41:I43)</f>
        <v>35.13333333333334</v>
      </c>
    </row>
    <row r="45" spans="2:9" x14ac:dyDescent="0.3">
      <c r="C45" s="35"/>
      <c r="D45" s="35"/>
      <c r="E45" s="35"/>
    </row>
    <row r="46" spans="2:9" ht="15" thickBot="1" x14ac:dyDescent="0.35"/>
    <row r="47" spans="2:9" ht="15" thickBot="1" x14ac:dyDescent="0.35">
      <c r="B47" s="29" t="s">
        <v>94</v>
      </c>
      <c r="C47" s="69" t="s">
        <v>12</v>
      </c>
      <c r="D47" s="70"/>
      <c r="E47" s="31" t="s">
        <v>147</v>
      </c>
    </row>
    <row r="48" spans="2:9" x14ac:dyDescent="0.3">
      <c r="C48" s="34" t="s">
        <v>5</v>
      </c>
      <c r="D48" s="32" t="s">
        <v>101</v>
      </c>
      <c r="E48" s="33" t="s">
        <v>3</v>
      </c>
    </row>
    <row r="49" spans="2:9" x14ac:dyDescent="0.3">
      <c r="B49" s="6">
        <v>1</v>
      </c>
      <c r="C49" s="6">
        <v>43</v>
      </c>
      <c r="D49" s="6">
        <v>43</v>
      </c>
      <c r="E49" s="6">
        <v>40</v>
      </c>
    </row>
    <row r="50" spans="2:9" x14ac:dyDescent="0.3">
      <c r="B50" s="6">
        <v>2</v>
      </c>
      <c r="C50" s="6">
        <v>46</v>
      </c>
      <c r="D50" s="6">
        <v>35</v>
      </c>
      <c r="E50" s="6">
        <v>36</v>
      </c>
      <c r="H50" s="6" t="s">
        <v>5</v>
      </c>
      <c r="I50" s="4">
        <f>((SUM(C49:C53)-MIN(C49:C53)-MAX(C49:C53))/3)*0.3</f>
        <v>13.1</v>
      </c>
    </row>
    <row r="51" spans="2:9" x14ac:dyDescent="0.3">
      <c r="B51" s="6">
        <v>3</v>
      </c>
      <c r="C51" s="6">
        <v>43</v>
      </c>
      <c r="D51" s="6">
        <v>31</v>
      </c>
      <c r="E51" s="6">
        <v>41</v>
      </c>
      <c r="H51" s="6" t="s">
        <v>101</v>
      </c>
      <c r="I51" s="4">
        <f>((SUM(D49:D53)-MIN(D49:D53)-MAX(D49:D53))/3)*0.4</f>
        <v>14.633333333333335</v>
      </c>
    </row>
    <row r="52" spans="2:9" ht="15" thickBot="1" x14ac:dyDescent="0.35">
      <c r="B52" s="6">
        <v>4</v>
      </c>
      <c r="C52" s="17">
        <f>AVERAGE(C49:C51)</f>
        <v>44</v>
      </c>
      <c r="D52" s="17">
        <v>38</v>
      </c>
      <c r="E52" s="17">
        <f>AVERAGE(E49:E51)</f>
        <v>39</v>
      </c>
      <c r="H52" s="14" t="s">
        <v>3</v>
      </c>
      <c r="I52" s="5">
        <f>((SUM(E49:E53)-MIN(E49:E53)-MAX(E49:E53))/3)*0.3</f>
        <v>11.8</v>
      </c>
    </row>
    <row r="53" spans="2:9" ht="15" thickBot="1" x14ac:dyDescent="0.35">
      <c r="B53" s="6">
        <v>5</v>
      </c>
      <c r="C53" s="17">
        <f>AVERAGE(C49:C51)</f>
        <v>44</v>
      </c>
      <c r="D53" s="17">
        <f>AVERAGE(D49:D52)</f>
        <v>36.75</v>
      </c>
      <c r="E53" s="17">
        <f>AVERAGE(E49:E51)</f>
        <v>39</v>
      </c>
      <c r="H53" s="15" t="s">
        <v>6</v>
      </c>
      <c r="I53" s="16">
        <f>SUM(I50:I52)</f>
        <v>39.533333333333331</v>
      </c>
    </row>
    <row r="54" spans="2:9" x14ac:dyDescent="0.3">
      <c r="C54" s="35"/>
      <c r="D54" s="35"/>
      <c r="E54" s="35"/>
    </row>
    <row r="55" spans="2:9" ht="15" thickBot="1" x14ac:dyDescent="0.35"/>
    <row r="56" spans="2:9" ht="15" thickBot="1" x14ac:dyDescent="0.35">
      <c r="B56" s="29" t="s">
        <v>95</v>
      </c>
      <c r="C56" s="69" t="s">
        <v>59</v>
      </c>
      <c r="D56" s="70"/>
      <c r="E56" s="31" t="s">
        <v>148</v>
      </c>
    </row>
    <row r="57" spans="2:9" x14ac:dyDescent="0.3">
      <c r="C57" s="34" t="s">
        <v>5</v>
      </c>
      <c r="D57" s="32" t="s">
        <v>101</v>
      </c>
      <c r="E57" s="33" t="s">
        <v>3</v>
      </c>
    </row>
    <row r="58" spans="2:9" x14ac:dyDescent="0.3">
      <c r="B58" s="6">
        <v>1</v>
      </c>
      <c r="C58" s="6">
        <v>48</v>
      </c>
      <c r="D58" s="6">
        <v>47</v>
      </c>
      <c r="E58" s="6">
        <v>41</v>
      </c>
    </row>
    <row r="59" spans="2:9" x14ac:dyDescent="0.3">
      <c r="B59" s="6">
        <v>2</v>
      </c>
      <c r="C59" s="6">
        <v>57</v>
      </c>
      <c r="D59" s="6">
        <v>39</v>
      </c>
      <c r="E59" s="6">
        <v>40</v>
      </c>
      <c r="H59" s="6" t="s">
        <v>5</v>
      </c>
      <c r="I59" s="4">
        <f>((SUM(C58:C62)-MIN(C58:C62)-MAX(C58:C62))/3)*0.3</f>
        <v>16.166666666666668</v>
      </c>
    </row>
    <row r="60" spans="2:9" x14ac:dyDescent="0.3">
      <c r="B60" s="6">
        <v>3</v>
      </c>
      <c r="C60" s="6">
        <v>55</v>
      </c>
      <c r="D60" s="6">
        <v>39</v>
      </c>
      <c r="E60" s="6">
        <v>45</v>
      </c>
      <c r="H60" s="6" t="s">
        <v>101</v>
      </c>
      <c r="I60" s="4">
        <f>((SUM(D58:D62)-MIN(D58:D62)-MAX(D58:D62))/3)*0.4</f>
        <v>16.033333333333335</v>
      </c>
    </row>
    <row r="61" spans="2:9" ht="15" thickBot="1" x14ac:dyDescent="0.35">
      <c r="B61" s="6">
        <v>4</v>
      </c>
      <c r="C61" s="17">
        <f>AVERAGE(C58:C60)</f>
        <v>53.333333333333336</v>
      </c>
      <c r="D61" s="17">
        <v>40</v>
      </c>
      <c r="E61" s="17">
        <f>AVERAGE(E58:E60)</f>
        <v>42</v>
      </c>
      <c r="H61" s="14" t="s">
        <v>3</v>
      </c>
      <c r="I61" s="5">
        <f>((SUM(E58:E62)-MIN(E58:E62)-MAX(E58:E62))/3)*0.3</f>
        <v>12.499999999999998</v>
      </c>
    </row>
    <row r="62" spans="2:9" ht="15" thickBot="1" x14ac:dyDescent="0.35">
      <c r="B62" s="6">
        <v>5</v>
      </c>
      <c r="C62" s="17">
        <f>AVERAGE(C58:C60)</f>
        <v>53.333333333333336</v>
      </c>
      <c r="D62" s="17">
        <f>AVERAGE(D58:D61)</f>
        <v>41.25</v>
      </c>
      <c r="E62" s="17">
        <f>AVERAGE(E58:E60)</f>
        <v>42</v>
      </c>
      <c r="H62" s="15" t="s">
        <v>6</v>
      </c>
      <c r="I62" s="16">
        <f>SUM(I59:I61)</f>
        <v>44.7</v>
      </c>
    </row>
    <row r="63" spans="2:9" x14ac:dyDescent="0.3">
      <c r="C63" s="35"/>
      <c r="D63" s="35"/>
      <c r="E63" s="35"/>
    </row>
    <row r="64" spans="2:9" ht="15" thickBot="1" x14ac:dyDescent="0.35"/>
    <row r="65" spans="2:9" ht="15" thickBot="1" x14ac:dyDescent="0.35">
      <c r="B65" s="29" t="s">
        <v>96</v>
      </c>
      <c r="C65" s="69" t="s">
        <v>11</v>
      </c>
      <c r="D65" s="70"/>
      <c r="E65" s="31" t="s">
        <v>147</v>
      </c>
    </row>
    <row r="66" spans="2:9" x14ac:dyDescent="0.3">
      <c r="C66" s="34" t="s">
        <v>5</v>
      </c>
      <c r="D66" s="32" t="s">
        <v>101</v>
      </c>
      <c r="E66" s="33" t="s">
        <v>3</v>
      </c>
    </row>
    <row r="67" spans="2:9" x14ac:dyDescent="0.3">
      <c r="B67" s="6">
        <v>1</v>
      </c>
      <c r="C67" s="6">
        <v>37</v>
      </c>
      <c r="D67" s="6">
        <v>45</v>
      </c>
      <c r="E67" s="6">
        <v>39</v>
      </c>
    </row>
    <row r="68" spans="2:9" x14ac:dyDescent="0.3">
      <c r="B68" s="6">
        <v>2</v>
      </c>
      <c r="C68" s="6">
        <v>48</v>
      </c>
      <c r="D68" s="6">
        <v>37</v>
      </c>
      <c r="E68" s="6">
        <v>39</v>
      </c>
      <c r="H68" s="6" t="s">
        <v>5</v>
      </c>
      <c r="I68" s="4">
        <f>((SUM(C67:C71)-MIN(C67:C71)-MAX(C67:C71))/3)*0.3</f>
        <v>13.799999999999999</v>
      </c>
    </row>
    <row r="69" spans="2:9" x14ac:dyDescent="0.3">
      <c r="B69" s="6">
        <v>3</v>
      </c>
      <c r="C69" s="6">
        <v>50</v>
      </c>
      <c r="D69" s="6">
        <v>35</v>
      </c>
      <c r="E69" s="6">
        <v>42</v>
      </c>
      <c r="H69" s="6" t="s">
        <v>101</v>
      </c>
      <c r="I69" s="4">
        <f>((SUM(D67:D71)-MIN(D67:D71)-MAX(D67:D71))/3)*0.4</f>
        <v>15</v>
      </c>
    </row>
    <row r="70" spans="2:9" ht="15" thickBot="1" x14ac:dyDescent="0.35">
      <c r="B70" s="6">
        <v>4</v>
      </c>
      <c r="C70" s="17">
        <f>AVERAGE(C67:C69)</f>
        <v>45</v>
      </c>
      <c r="D70" s="17">
        <v>37</v>
      </c>
      <c r="E70" s="17">
        <f>AVERAGE(E67:E69)</f>
        <v>40</v>
      </c>
      <c r="H70" s="14" t="s">
        <v>3</v>
      </c>
      <c r="I70" s="5">
        <f>((SUM(E67:E71)-MIN(E67:E71)-MAX(E67:E71))/3)*0.3</f>
        <v>11.899999999999999</v>
      </c>
    </row>
    <row r="71" spans="2:9" ht="15" thickBot="1" x14ac:dyDescent="0.35">
      <c r="B71" s="6">
        <v>5</v>
      </c>
      <c r="C71" s="17">
        <f>AVERAGE(C67:C69)</f>
        <v>45</v>
      </c>
      <c r="D71" s="17">
        <f>AVERAGE(D67:D70)</f>
        <v>38.5</v>
      </c>
      <c r="E71" s="17">
        <f>AVERAGE(E67:E69)</f>
        <v>40</v>
      </c>
      <c r="H71" s="15" t="s">
        <v>6</v>
      </c>
      <c r="I71" s="16">
        <f>SUM(I68:I70)</f>
        <v>40.699999999999996</v>
      </c>
    </row>
    <row r="72" spans="2:9" x14ac:dyDescent="0.3">
      <c r="C72" s="35"/>
      <c r="D72" s="35"/>
      <c r="E72" s="35"/>
    </row>
    <row r="73" spans="2:9" ht="15" thickBot="1" x14ac:dyDescent="0.35"/>
    <row r="74" spans="2:9" ht="15" thickBot="1" x14ac:dyDescent="0.35">
      <c r="B74" s="29" t="s">
        <v>97</v>
      </c>
      <c r="C74" s="69" t="s">
        <v>45</v>
      </c>
      <c r="D74" s="70"/>
      <c r="E74" s="31" t="s">
        <v>143</v>
      </c>
    </row>
    <row r="75" spans="2:9" x14ac:dyDescent="0.3">
      <c r="C75" s="34" t="s">
        <v>5</v>
      </c>
      <c r="D75" s="32" t="s">
        <v>101</v>
      </c>
      <c r="E75" s="33" t="s">
        <v>3</v>
      </c>
    </row>
    <row r="76" spans="2:9" x14ac:dyDescent="0.3">
      <c r="B76" s="6">
        <v>1</v>
      </c>
      <c r="C76" s="6">
        <v>50</v>
      </c>
      <c r="D76" s="6">
        <v>46</v>
      </c>
      <c r="E76" s="6">
        <v>43</v>
      </c>
    </row>
    <row r="77" spans="2:9" x14ac:dyDescent="0.3">
      <c r="B77" s="6">
        <v>2</v>
      </c>
      <c r="C77" s="6">
        <v>49</v>
      </c>
      <c r="D77" s="6">
        <v>40</v>
      </c>
      <c r="E77" s="6">
        <v>43</v>
      </c>
      <c r="H77" s="6" t="s">
        <v>5</v>
      </c>
      <c r="I77" s="4">
        <f>((SUM(C76:C80)-MIN(C76:C80)-MAX(C76:C80))/3)*0.3</f>
        <v>15.533333333333331</v>
      </c>
    </row>
    <row r="78" spans="2:9" x14ac:dyDescent="0.3">
      <c r="B78" s="6">
        <v>3</v>
      </c>
      <c r="C78" s="6">
        <v>59</v>
      </c>
      <c r="D78" s="6">
        <v>40</v>
      </c>
      <c r="E78" s="6">
        <v>42</v>
      </c>
      <c r="H78" s="6" t="s">
        <v>101</v>
      </c>
      <c r="I78" s="4">
        <f>((SUM(D76:D80)-MIN(D76:D80)-MAX(D76:D80))/3)*0.4</f>
        <v>16.066666666666666</v>
      </c>
    </row>
    <row r="79" spans="2:9" ht="15" thickBot="1" x14ac:dyDescent="0.35">
      <c r="B79" s="6">
        <v>4</v>
      </c>
      <c r="C79" s="17">
        <f>AVERAGE(C76:C78)</f>
        <v>52.666666666666664</v>
      </c>
      <c r="D79" s="17">
        <v>36</v>
      </c>
      <c r="E79" s="17">
        <f>AVERAGE(E76:E78)</f>
        <v>42.666666666666664</v>
      </c>
      <c r="H79" s="14" t="s">
        <v>3</v>
      </c>
      <c r="I79" s="5">
        <f>((SUM(E76:E80)-MIN(E76:E80)-MAX(E76:E80))/3)*0.3</f>
        <v>12.83333333333333</v>
      </c>
    </row>
    <row r="80" spans="2:9" ht="15" thickBot="1" x14ac:dyDescent="0.35">
      <c r="B80" s="6">
        <v>5</v>
      </c>
      <c r="C80" s="17">
        <f>AVERAGE(C76:C78)</f>
        <v>52.666666666666664</v>
      </c>
      <c r="D80" s="17">
        <f>AVERAGE(D76:D79)</f>
        <v>40.5</v>
      </c>
      <c r="E80" s="17">
        <f>AVERAGE(E76:E78)</f>
        <v>42.666666666666664</v>
      </c>
      <c r="H80" s="15" t="s">
        <v>6</v>
      </c>
      <c r="I80" s="16">
        <f>SUM(I77:I79)</f>
        <v>44.43333333333333</v>
      </c>
    </row>
    <row r="81" spans="1:9" x14ac:dyDescent="0.3">
      <c r="C81" s="35"/>
      <c r="D81" s="35"/>
      <c r="E81" s="35"/>
    </row>
    <row r="82" spans="1:9" x14ac:dyDescent="0.3">
      <c r="C82" s="35"/>
      <c r="D82" s="35"/>
      <c r="E82" s="35"/>
    </row>
    <row r="83" spans="1:9" x14ac:dyDescent="0.3">
      <c r="B83" t="s">
        <v>88</v>
      </c>
      <c r="C83" t="s">
        <v>167</v>
      </c>
    </row>
    <row r="85" spans="1:9" x14ac:dyDescent="0.3">
      <c r="B85" t="s">
        <v>89</v>
      </c>
      <c r="C85">
        <v>1</v>
      </c>
      <c r="D85">
        <v>2</v>
      </c>
      <c r="E85">
        <v>3</v>
      </c>
      <c r="F85">
        <v>4</v>
      </c>
      <c r="G85">
        <v>5</v>
      </c>
    </row>
    <row r="86" spans="1:9" x14ac:dyDescent="0.3">
      <c r="B86" t="s">
        <v>5</v>
      </c>
      <c r="C86" s="26" t="s">
        <v>137</v>
      </c>
      <c r="D86" s="27" t="s">
        <v>138</v>
      </c>
      <c r="E86" s="26" t="s">
        <v>118</v>
      </c>
      <c r="F86" s="6" t="s">
        <v>90</v>
      </c>
      <c r="G86" s="6" t="s">
        <v>90</v>
      </c>
    </row>
    <row r="87" spans="1:9" x14ac:dyDescent="0.3">
      <c r="B87" t="s">
        <v>4</v>
      </c>
      <c r="C87" s="27" t="s">
        <v>185</v>
      </c>
      <c r="D87" s="27" t="s">
        <v>140</v>
      </c>
      <c r="E87" s="28" t="s">
        <v>141</v>
      </c>
      <c r="F87" s="28" t="s">
        <v>176</v>
      </c>
      <c r="G87" s="6" t="s">
        <v>90</v>
      </c>
    </row>
    <row r="88" spans="1:9" x14ac:dyDescent="0.3">
      <c r="B88" t="s">
        <v>3</v>
      </c>
      <c r="C88" s="28" t="s">
        <v>111</v>
      </c>
      <c r="D88" s="28" t="s">
        <v>139</v>
      </c>
      <c r="E88" s="26" t="s">
        <v>142</v>
      </c>
      <c r="F88" s="6" t="s">
        <v>90</v>
      </c>
      <c r="G88" s="6" t="s">
        <v>90</v>
      </c>
    </row>
    <row r="89" spans="1:9" x14ac:dyDescent="0.3">
      <c r="C89" s="35"/>
      <c r="D89" s="35"/>
      <c r="E89" s="35"/>
    </row>
    <row r="90" spans="1:9" ht="15" thickBot="1" x14ac:dyDescent="0.35">
      <c r="A90" s="46" t="s">
        <v>149</v>
      </c>
    </row>
    <row r="91" spans="1:9" ht="15" thickBot="1" x14ac:dyDescent="0.35">
      <c r="B91" s="29" t="s">
        <v>2</v>
      </c>
      <c r="C91" s="71" t="s">
        <v>58</v>
      </c>
      <c r="D91" s="72"/>
      <c r="E91" s="31" t="s">
        <v>148</v>
      </c>
    </row>
    <row r="92" spans="1:9" x14ac:dyDescent="0.3">
      <c r="C92" s="34" t="s">
        <v>5</v>
      </c>
      <c r="D92" s="32" t="s">
        <v>101</v>
      </c>
      <c r="E92" s="33" t="s">
        <v>3</v>
      </c>
    </row>
    <row r="93" spans="1:9" x14ac:dyDescent="0.3">
      <c r="B93" s="6">
        <v>1</v>
      </c>
      <c r="C93" s="6">
        <v>53</v>
      </c>
      <c r="D93" s="6">
        <v>47</v>
      </c>
      <c r="E93" s="6">
        <v>45</v>
      </c>
    </row>
    <row r="94" spans="1:9" x14ac:dyDescent="0.3">
      <c r="B94" s="6">
        <v>2</v>
      </c>
      <c r="C94" s="6">
        <v>48</v>
      </c>
      <c r="D94" s="6">
        <v>39</v>
      </c>
      <c r="E94" s="6">
        <v>42</v>
      </c>
      <c r="H94" s="6" t="s">
        <v>5</v>
      </c>
      <c r="I94" s="4">
        <f>((SUM(C93:C97)-MIN(C93:C97)-MAX(C93:C97))/3)*0.3</f>
        <v>15.7</v>
      </c>
    </row>
    <row r="95" spans="1:9" x14ac:dyDescent="0.3">
      <c r="B95" s="6">
        <v>3</v>
      </c>
      <c r="C95" s="6">
        <v>55</v>
      </c>
      <c r="D95" s="6">
        <v>39</v>
      </c>
      <c r="E95" s="6">
        <v>45</v>
      </c>
      <c r="H95" s="6" t="s">
        <v>101</v>
      </c>
      <c r="I95" s="4">
        <f>((SUM(D93:D97)-MIN(D93:D97)-MAX(D93:D97))/3)*0.4</f>
        <v>16.033333333333335</v>
      </c>
    </row>
    <row r="96" spans="1:9" ht="15" thickBot="1" x14ac:dyDescent="0.35">
      <c r="B96" s="6">
        <v>4</v>
      </c>
      <c r="C96" s="17">
        <f>AVERAGE(C93:C95)</f>
        <v>52</v>
      </c>
      <c r="D96" s="17">
        <v>40</v>
      </c>
      <c r="E96" s="17">
        <f>AVERAGE(E93:E95)</f>
        <v>44</v>
      </c>
      <c r="H96" s="14" t="s">
        <v>3</v>
      </c>
      <c r="I96" s="5">
        <f>((SUM(E93:E97)-MIN(E93:E97)-MAX(E93:E97))/3)*0.3</f>
        <v>13.3</v>
      </c>
    </row>
    <row r="97" spans="2:9" ht="15" thickBot="1" x14ac:dyDescent="0.35">
      <c r="B97" s="6">
        <v>5</v>
      </c>
      <c r="C97" s="17">
        <f>AVERAGE(C93:C95)</f>
        <v>52</v>
      </c>
      <c r="D97" s="17">
        <f>AVERAGE(D93:D96)</f>
        <v>41.25</v>
      </c>
      <c r="E97" s="17">
        <f>AVERAGE(E93:E95)</f>
        <v>44</v>
      </c>
      <c r="H97" s="15" t="s">
        <v>6</v>
      </c>
      <c r="I97" s="16">
        <f>SUM(I94:I96)</f>
        <v>45.033333333333331</v>
      </c>
    </row>
    <row r="98" spans="2:9" x14ac:dyDescent="0.3">
      <c r="C98" s="35"/>
      <c r="D98" s="35"/>
      <c r="E98" s="35"/>
    </row>
    <row r="99" spans="2:9" ht="15" thickBot="1" x14ac:dyDescent="0.35"/>
    <row r="100" spans="2:9" ht="15" thickBot="1" x14ac:dyDescent="0.35">
      <c r="B100" s="29" t="s">
        <v>91</v>
      </c>
      <c r="C100" s="69" t="s">
        <v>42</v>
      </c>
      <c r="D100" s="70"/>
      <c r="E100" s="31" t="s">
        <v>143</v>
      </c>
    </row>
    <row r="101" spans="2:9" x14ac:dyDescent="0.3">
      <c r="C101" s="34" t="s">
        <v>5</v>
      </c>
      <c r="D101" s="32" t="s">
        <v>101</v>
      </c>
      <c r="E101" s="33" t="s">
        <v>3</v>
      </c>
    </row>
    <row r="102" spans="2:9" x14ac:dyDescent="0.3">
      <c r="B102" s="6">
        <v>1</v>
      </c>
      <c r="C102" s="6">
        <v>55</v>
      </c>
      <c r="D102" s="6">
        <v>45</v>
      </c>
      <c r="E102" s="6">
        <v>48</v>
      </c>
    </row>
    <row r="103" spans="2:9" x14ac:dyDescent="0.3">
      <c r="B103" s="6">
        <v>2</v>
      </c>
      <c r="C103" s="6">
        <v>54</v>
      </c>
      <c r="D103" s="6">
        <v>40</v>
      </c>
      <c r="E103" s="6">
        <v>48</v>
      </c>
      <c r="H103" s="6" t="s">
        <v>5</v>
      </c>
      <c r="I103" s="4">
        <f>((SUM(C102:C106)-MIN(C102:C106)-MAX(C102:C106))/3)*0.3</f>
        <v>16.43333333333333</v>
      </c>
    </row>
    <row r="104" spans="2:9" x14ac:dyDescent="0.3">
      <c r="B104" s="6">
        <v>3</v>
      </c>
      <c r="C104" s="6">
        <v>55</v>
      </c>
      <c r="D104" s="6">
        <v>43</v>
      </c>
      <c r="E104" s="6">
        <v>46</v>
      </c>
      <c r="H104" s="6" t="s">
        <v>101</v>
      </c>
      <c r="I104" s="4">
        <f>((SUM(D102:D106)-MIN(D102:D106)-MAX(D102:D106))/3)*0.4</f>
        <v>16.633333333333336</v>
      </c>
    </row>
    <row r="105" spans="2:9" ht="15" thickBot="1" x14ac:dyDescent="0.35">
      <c r="B105" s="6">
        <v>4</v>
      </c>
      <c r="C105" s="17">
        <f>AVERAGE(C102:C104)</f>
        <v>54.666666666666664</v>
      </c>
      <c r="D105" s="17">
        <v>39</v>
      </c>
      <c r="E105" s="17">
        <f>AVERAGE(E102:E104)</f>
        <v>47.333333333333336</v>
      </c>
      <c r="H105" s="14" t="s">
        <v>3</v>
      </c>
      <c r="I105" s="5">
        <f>((SUM(E102:E106)-MIN(E102:E106)-MAX(E102:E106))/3)*0.3</f>
        <v>14.266666666666669</v>
      </c>
    </row>
    <row r="106" spans="2:9" ht="15" thickBot="1" x14ac:dyDescent="0.35">
      <c r="B106" s="6">
        <v>5</v>
      </c>
      <c r="C106" s="17">
        <f>AVERAGE(C102:C104)</f>
        <v>54.666666666666664</v>
      </c>
      <c r="D106" s="17">
        <f>AVERAGE(D102:D105)</f>
        <v>41.75</v>
      </c>
      <c r="E106" s="17">
        <f>AVERAGE(E102:E104)</f>
        <v>47.333333333333336</v>
      </c>
      <c r="H106" s="15" t="s">
        <v>6</v>
      </c>
      <c r="I106" s="16">
        <f>SUM(I103:I105)</f>
        <v>47.333333333333329</v>
      </c>
    </row>
    <row r="107" spans="2:9" x14ac:dyDescent="0.3">
      <c r="C107" s="35"/>
      <c r="D107" s="35"/>
      <c r="E107" s="35"/>
    </row>
    <row r="108" spans="2:9" ht="15" thickBot="1" x14ac:dyDescent="0.35"/>
    <row r="109" spans="2:9" ht="15" thickBot="1" x14ac:dyDescent="0.35">
      <c r="B109" s="29" t="s">
        <v>92</v>
      </c>
      <c r="C109" s="69" t="s">
        <v>13</v>
      </c>
      <c r="D109" s="70"/>
      <c r="E109" s="31" t="s">
        <v>147</v>
      </c>
    </row>
    <row r="110" spans="2:9" x14ac:dyDescent="0.3">
      <c r="C110" s="34" t="s">
        <v>5</v>
      </c>
      <c r="D110" s="32" t="s">
        <v>101</v>
      </c>
      <c r="E110" s="33" t="s">
        <v>3</v>
      </c>
    </row>
    <row r="111" spans="2:9" x14ac:dyDescent="0.3">
      <c r="B111" s="6">
        <v>1</v>
      </c>
      <c r="C111" s="6">
        <v>64</v>
      </c>
      <c r="D111" s="6">
        <v>51</v>
      </c>
      <c r="E111" s="6">
        <v>52</v>
      </c>
    </row>
    <row r="112" spans="2:9" x14ac:dyDescent="0.3">
      <c r="B112" s="6">
        <v>2</v>
      </c>
      <c r="C112" s="6">
        <v>49</v>
      </c>
      <c r="D112" s="6">
        <v>50</v>
      </c>
      <c r="E112" s="6">
        <v>52</v>
      </c>
      <c r="H112" s="6" t="s">
        <v>5</v>
      </c>
      <c r="I112" s="4">
        <f>((SUM(C111:C115)-MIN(C111:C115)-MAX(C111:C115))/3)*0.3</f>
        <v>17.533333333333331</v>
      </c>
    </row>
    <row r="113" spans="2:9" x14ac:dyDescent="0.3">
      <c r="B113" s="6">
        <v>3</v>
      </c>
      <c r="C113" s="6">
        <v>60</v>
      </c>
      <c r="D113" s="6">
        <v>45</v>
      </c>
      <c r="E113" s="6">
        <v>46</v>
      </c>
      <c r="H113" s="6" t="s">
        <v>101</v>
      </c>
      <c r="I113" s="4">
        <f>((SUM(D111:D115)-MIN(D111:D115)-MAX(D111:D115))/3)*0.4</f>
        <v>19.866666666666667</v>
      </c>
    </row>
    <row r="114" spans="2:9" ht="15" thickBot="1" x14ac:dyDescent="0.35">
      <c r="B114" s="6">
        <v>4</v>
      </c>
      <c r="C114" s="17">
        <f>AVERAGE(C111:C113)</f>
        <v>57.666666666666664</v>
      </c>
      <c r="D114" s="17">
        <v>50</v>
      </c>
      <c r="E114" s="17">
        <f>AVERAGE(E111:E113)</f>
        <v>50</v>
      </c>
      <c r="H114" s="14" t="s">
        <v>3</v>
      </c>
      <c r="I114" s="5">
        <f>((SUM(E111:E115)-MIN(E111:E115)-MAX(E111:E115))/3)*0.3</f>
        <v>15.2</v>
      </c>
    </row>
    <row r="115" spans="2:9" ht="15" thickBot="1" x14ac:dyDescent="0.35">
      <c r="B115" s="6">
        <v>5</v>
      </c>
      <c r="C115" s="17">
        <f>AVERAGE(C111:C113)</f>
        <v>57.666666666666664</v>
      </c>
      <c r="D115" s="17">
        <f>AVERAGE(D111:D114)</f>
        <v>49</v>
      </c>
      <c r="E115" s="17">
        <f>AVERAGE(E111:E113)</f>
        <v>50</v>
      </c>
      <c r="H115" s="15" t="s">
        <v>6</v>
      </c>
      <c r="I115" s="16">
        <f>SUM(I112:I114)</f>
        <v>52.599999999999994</v>
      </c>
    </row>
    <row r="116" spans="2:9" x14ac:dyDescent="0.3">
      <c r="C116" s="35"/>
      <c r="D116" s="35"/>
      <c r="E116" s="35"/>
    </row>
    <row r="117" spans="2:9" ht="15" thickBot="1" x14ac:dyDescent="0.35"/>
    <row r="118" spans="2:9" ht="15" thickBot="1" x14ac:dyDescent="0.35">
      <c r="B118" s="29" t="s">
        <v>93</v>
      </c>
      <c r="C118" s="69" t="s">
        <v>30</v>
      </c>
      <c r="D118" s="70"/>
      <c r="E118" s="31" t="s">
        <v>150</v>
      </c>
    </row>
    <row r="119" spans="2:9" x14ac:dyDescent="0.3">
      <c r="C119" s="34" t="s">
        <v>5</v>
      </c>
      <c r="D119" s="32" t="s">
        <v>101</v>
      </c>
      <c r="E119" s="33" t="s">
        <v>3</v>
      </c>
    </row>
    <row r="120" spans="2:9" x14ac:dyDescent="0.3">
      <c r="B120" s="6">
        <v>1</v>
      </c>
      <c r="C120" s="6">
        <v>45</v>
      </c>
      <c r="D120" s="6">
        <v>50</v>
      </c>
      <c r="E120" s="6">
        <v>49</v>
      </c>
    </row>
    <row r="121" spans="2:9" x14ac:dyDescent="0.3">
      <c r="B121" s="6">
        <v>2</v>
      </c>
      <c r="C121" s="6">
        <v>54</v>
      </c>
      <c r="D121" s="6">
        <v>44</v>
      </c>
      <c r="E121" s="6">
        <v>47</v>
      </c>
      <c r="H121" s="6" t="s">
        <v>5</v>
      </c>
      <c r="I121" s="4">
        <f>((SUM(C120:C124)-MIN(C120:C124)-MAX(C120:C124))/3)*0.3</f>
        <v>15.1</v>
      </c>
    </row>
    <row r="122" spans="2:9" x14ac:dyDescent="0.3">
      <c r="B122" s="6">
        <v>3</v>
      </c>
      <c r="C122" s="6">
        <v>51</v>
      </c>
      <c r="D122" s="6">
        <v>43</v>
      </c>
      <c r="E122" s="6">
        <v>45</v>
      </c>
      <c r="H122" s="6" t="s">
        <v>101</v>
      </c>
      <c r="I122" s="4">
        <f>((SUM(D120:D124)-MIN(D120:D124)-MAX(D120:D124))/3)*0.4</f>
        <v>17.566666666666666</v>
      </c>
    </row>
    <row r="123" spans="2:9" ht="15" thickBot="1" x14ac:dyDescent="0.35">
      <c r="B123" s="6">
        <v>4</v>
      </c>
      <c r="C123" s="17">
        <f>AVERAGE(C120:C122)</f>
        <v>50</v>
      </c>
      <c r="D123" s="17">
        <v>42</v>
      </c>
      <c r="E123" s="17">
        <f>AVERAGE(E120:E122)</f>
        <v>47</v>
      </c>
      <c r="H123" s="14" t="s">
        <v>3</v>
      </c>
      <c r="I123" s="5">
        <f>((SUM(E120:E124)-MIN(E120:E124)-MAX(E120:E124))/3)*0.3</f>
        <v>14.1</v>
      </c>
    </row>
    <row r="124" spans="2:9" ht="15" thickBot="1" x14ac:dyDescent="0.35">
      <c r="B124" s="6">
        <v>5</v>
      </c>
      <c r="C124" s="17">
        <f>AVERAGE(C120:C122)</f>
        <v>50</v>
      </c>
      <c r="D124" s="17">
        <f>AVERAGE(D120:D123)</f>
        <v>44.75</v>
      </c>
      <c r="E124" s="17">
        <f>AVERAGE(E120:E122)</f>
        <v>47</v>
      </c>
      <c r="H124" s="15" t="s">
        <v>6</v>
      </c>
      <c r="I124" s="16">
        <f>SUM(I121:I123)</f>
        <v>46.766666666666666</v>
      </c>
    </row>
    <row r="125" spans="2:9" x14ac:dyDescent="0.3">
      <c r="C125" s="35"/>
      <c r="D125" s="35"/>
      <c r="E125" s="35"/>
    </row>
    <row r="126" spans="2:9" ht="15" thickBot="1" x14ac:dyDescent="0.35"/>
    <row r="127" spans="2:9" ht="15" thickBot="1" x14ac:dyDescent="0.35">
      <c r="B127" s="29" t="s">
        <v>94</v>
      </c>
      <c r="C127" s="73" t="s">
        <v>54</v>
      </c>
      <c r="D127" s="74"/>
      <c r="E127" s="30" t="s">
        <v>148</v>
      </c>
    </row>
    <row r="128" spans="2:9" x14ac:dyDescent="0.3">
      <c r="C128" s="36" t="s">
        <v>5</v>
      </c>
      <c r="D128" s="37" t="s">
        <v>101</v>
      </c>
      <c r="E128" s="38" t="s">
        <v>3</v>
      </c>
    </row>
    <row r="129" spans="2:9" x14ac:dyDescent="0.3">
      <c r="B129" s="6">
        <v>1</v>
      </c>
      <c r="C129" s="6">
        <v>54</v>
      </c>
      <c r="D129" s="6">
        <v>53</v>
      </c>
      <c r="E129" s="6">
        <v>50</v>
      </c>
    </row>
    <row r="130" spans="2:9" x14ac:dyDescent="0.3">
      <c r="B130" s="6">
        <v>2</v>
      </c>
      <c r="C130" s="6">
        <v>58</v>
      </c>
      <c r="D130" s="6">
        <v>46</v>
      </c>
      <c r="E130" s="6">
        <v>51</v>
      </c>
      <c r="H130" s="6" t="s">
        <v>5</v>
      </c>
      <c r="I130" s="4">
        <f>((SUM(C129:C133)-MIN(C129:C133)-MAX(C129:C133))/3)*0.3</f>
        <v>17.266666666666669</v>
      </c>
    </row>
    <row r="131" spans="2:9" x14ac:dyDescent="0.3">
      <c r="B131" s="6">
        <v>3</v>
      </c>
      <c r="C131" s="6">
        <v>60</v>
      </c>
      <c r="D131" s="6">
        <v>47</v>
      </c>
      <c r="E131" s="6">
        <v>48</v>
      </c>
      <c r="H131" s="6" t="s">
        <v>101</v>
      </c>
      <c r="I131" s="4">
        <f>((SUM(D129:D133)-MIN(D129:D133)-MAX(D129:D133))/3)*0.4</f>
        <v>18.766666666666666</v>
      </c>
    </row>
    <row r="132" spans="2:9" ht="15" thickBot="1" x14ac:dyDescent="0.35">
      <c r="B132" s="6">
        <v>4</v>
      </c>
      <c r="C132" s="17">
        <f>AVERAGE(C129:C131)</f>
        <v>57.333333333333336</v>
      </c>
      <c r="D132" s="17">
        <v>45</v>
      </c>
      <c r="E132" s="17">
        <f>AVERAGE(E129:E131)</f>
        <v>49.666666666666664</v>
      </c>
      <c r="H132" s="14" t="s">
        <v>3</v>
      </c>
      <c r="I132" s="5">
        <f>((SUM(E129:E133)-MIN(E129:E133)-MAX(E129:E133))/3)*0.3</f>
        <v>14.93333333333333</v>
      </c>
    </row>
    <row r="133" spans="2:9" ht="15" thickBot="1" x14ac:dyDescent="0.35">
      <c r="B133" s="6">
        <v>5</v>
      </c>
      <c r="C133" s="17">
        <f>AVERAGE(C129:C131)</f>
        <v>57.333333333333336</v>
      </c>
      <c r="D133" s="17">
        <f>AVERAGE(D129:D132)</f>
        <v>47.75</v>
      </c>
      <c r="E133" s="17">
        <f>AVERAGE(E129:E131)</f>
        <v>49.666666666666664</v>
      </c>
      <c r="H133" s="15" t="s">
        <v>6</v>
      </c>
      <c r="I133" s="16">
        <f>SUM(I130:I132)</f>
        <v>50.966666666666661</v>
      </c>
    </row>
    <row r="134" spans="2:9" x14ac:dyDescent="0.3">
      <c r="C134" s="35"/>
      <c r="D134" s="35"/>
      <c r="E134" s="35"/>
    </row>
    <row r="135" spans="2:9" ht="15" thickBot="1" x14ac:dyDescent="0.35"/>
    <row r="136" spans="2:9" ht="15" thickBot="1" x14ac:dyDescent="0.35">
      <c r="B136" s="29" t="s">
        <v>95</v>
      </c>
      <c r="C136" s="69" t="s">
        <v>43</v>
      </c>
      <c r="D136" s="70"/>
      <c r="E136" s="31" t="s">
        <v>143</v>
      </c>
    </row>
    <row r="137" spans="2:9" x14ac:dyDescent="0.3">
      <c r="C137" s="34" t="s">
        <v>5</v>
      </c>
      <c r="D137" s="32" t="s">
        <v>101</v>
      </c>
      <c r="E137" s="33" t="s">
        <v>3</v>
      </c>
    </row>
    <row r="138" spans="2:9" x14ac:dyDescent="0.3">
      <c r="B138" s="6">
        <v>1</v>
      </c>
      <c r="C138" s="6">
        <v>53</v>
      </c>
      <c r="D138" s="6">
        <v>52</v>
      </c>
      <c r="E138" s="6">
        <v>49</v>
      </c>
    </row>
    <row r="139" spans="2:9" x14ac:dyDescent="0.3">
      <c r="B139" s="6">
        <v>2</v>
      </c>
      <c r="C139" s="6">
        <v>56</v>
      </c>
      <c r="D139" s="6">
        <v>42</v>
      </c>
      <c r="E139" s="6">
        <v>50</v>
      </c>
      <c r="H139" s="6" t="s">
        <v>5</v>
      </c>
      <c r="I139" s="4">
        <f>((SUM(C138:C142)-MIN(C138:C142)-MAX(C138:C142))/3)*0.3</f>
        <v>16.8</v>
      </c>
    </row>
    <row r="140" spans="2:9" x14ac:dyDescent="0.3">
      <c r="B140" s="6">
        <v>3</v>
      </c>
      <c r="C140" s="6">
        <v>59</v>
      </c>
      <c r="D140" s="6">
        <v>47</v>
      </c>
      <c r="E140" s="6">
        <v>47</v>
      </c>
      <c r="H140" s="6" t="s">
        <v>101</v>
      </c>
      <c r="I140" s="4">
        <f>((SUM(D138:D142)-MIN(D138:D142)-MAX(D138:D142))/3)*0.4</f>
        <v>19.466666666666669</v>
      </c>
    </row>
    <row r="141" spans="2:9" ht="15" thickBot="1" x14ac:dyDescent="0.35">
      <c r="B141" s="6">
        <v>4</v>
      </c>
      <c r="C141" s="17">
        <f>AVERAGE(C138:C140)</f>
        <v>56</v>
      </c>
      <c r="D141" s="17">
        <v>51</v>
      </c>
      <c r="E141" s="17">
        <f>AVERAGE(E138:E140)</f>
        <v>48.666666666666664</v>
      </c>
      <c r="H141" s="14" t="s">
        <v>3</v>
      </c>
      <c r="I141" s="5">
        <f>((SUM(E138:E142)-MIN(E138:E142)-MAX(E138:E142))/3)*0.3</f>
        <v>14.633333333333331</v>
      </c>
    </row>
    <row r="142" spans="2:9" ht="15" thickBot="1" x14ac:dyDescent="0.35">
      <c r="B142" s="6">
        <v>5</v>
      </c>
      <c r="C142" s="17">
        <f>AVERAGE(C138:C140)</f>
        <v>56</v>
      </c>
      <c r="D142" s="17">
        <f>AVERAGE(D138:D141)</f>
        <v>48</v>
      </c>
      <c r="E142" s="17">
        <f>AVERAGE(E138:E140)</f>
        <v>48.666666666666664</v>
      </c>
      <c r="H142" s="15" t="s">
        <v>6</v>
      </c>
      <c r="I142" s="16">
        <f>SUM(I139:I141)</f>
        <v>50.9</v>
      </c>
    </row>
    <row r="143" spans="2:9" x14ac:dyDescent="0.3">
      <c r="C143" s="35"/>
      <c r="D143" s="35"/>
      <c r="E143" s="35"/>
    </row>
    <row r="144" spans="2:9" x14ac:dyDescent="0.3">
      <c r="C144" s="35"/>
      <c r="D144" s="35"/>
      <c r="E144" s="35"/>
    </row>
    <row r="145" spans="1:9" x14ac:dyDescent="0.3">
      <c r="A145" s="46" t="s">
        <v>151</v>
      </c>
      <c r="B145" s="46" t="s">
        <v>88</v>
      </c>
    </row>
    <row r="147" spans="1:9" x14ac:dyDescent="0.3">
      <c r="B147" t="s">
        <v>89</v>
      </c>
      <c r="C147">
        <v>1</v>
      </c>
      <c r="D147">
        <v>2</v>
      </c>
      <c r="E147">
        <v>3</v>
      </c>
      <c r="F147">
        <v>4</v>
      </c>
      <c r="G147">
        <v>5</v>
      </c>
    </row>
    <row r="148" spans="1:9" x14ac:dyDescent="0.3">
      <c r="B148" t="s">
        <v>5</v>
      </c>
      <c r="C148" s="26" t="s">
        <v>137</v>
      </c>
      <c r="D148" s="27" t="s">
        <v>138</v>
      </c>
      <c r="E148" s="26" t="s">
        <v>118</v>
      </c>
      <c r="F148" s="6" t="s">
        <v>90</v>
      </c>
      <c r="G148" s="6" t="s">
        <v>90</v>
      </c>
    </row>
    <row r="149" spans="1:9" x14ac:dyDescent="0.3">
      <c r="B149" t="s">
        <v>4</v>
      </c>
      <c r="C149" s="27" t="s">
        <v>185</v>
      </c>
      <c r="D149" s="27" t="s">
        <v>140</v>
      </c>
      <c r="E149" s="28" t="s">
        <v>141</v>
      </c>
      <c r="F149" s="28" t="s">
        <v>176</v>
      </c>
      <c r="G149" s="6" t="s">
        <v>90</v>
      </c>
    </row>
    <row r="150" spans="1:9" x14ac:dyDescent="0.3">
      <c r="B150" t="s">
        <v>3</v>
      </c>
      <c r="C150" s="28" t="s">
        <v>111</v>
      </c>
      <c r="D150" s="28" t="s">
        <v>139</v>
      </c>
      <c r="E150" s="26" t="s">
        <v>142</v>
      </c>
      <c r="F150" s="6" t="s">
        <v>90</v>
      </c>
      <c r="G150" s="6" t="s">
        <v>90</v>
      </c>
    </row>
    <row r="151" spans="1:9" x14ac:dyDescent="0.3">
      <c r="C151" s="35"/>
      <c r="D151" s="35"/>
      <c r="E151" s="35"/>
    </row>
    <row r="152" spans="1:9" x14ac:dyDescent="0.3">
      <c r="C152" s="35"/>
      <c r="D152" s="35"/>
      <c r="E152" s="35"/>
    </row>
    <row r="153" spans="1:9" x14ac:dyDescent="0.3">
      <c r="C153" s="35"/>
      <c r="D153" s="35"/>
      <c r="E153" s="35"/>
    </row>
    <row r="154" spans="1:9" ht="15" thickBot="1" x14ac:dyDescent="0.35">
      <c r="C154" s="35"/>
      <c r="D154" s="35"/>
      <c r="E154" s="35"/>
    </row>
    <row r="155" spans="1:9" ht="15" thickBot="1" x14ac:dyDescent="0.35">
      <c r="B155" s="29" t="s">
        <v>2</v>
      </c>
      <c r="C155" s="69" t="s">
        <v>169</v>
      </c>
      <c r="D155" s="70"/>
      <c r="E155" s="31" t="s">
        <v>148</v>
      </c>
    </row>
    <row r="156" spans="1:9" x14ac:dyDescent="0.3">
      <c r="C156" s="34" t="s">
        <v>5</v>
      </c>
      <c r="D156" s="32" t="s">
        <v>101</v>
      </c>
      <c r="E156" s="33" t="s">
        <v>3</v>
      </c>
    </row>
    <row r="157" spans="1:9" x14ac:dyDescent="0.3">
      <c r="B157" s="6">
        <v>1</v>
      </c>
      <c r="C157" s="6">
        <v>45</v>
      </c>
      <c r="D157" s="6">
        <v>45</v>
      </c>
      <c r="E157" s="6">
        <v>30</v>
      </c>
      <c r="H157" s="6" t="s">
        <v>5</v>
      </c>
      <c r="I157" s="4">
        <f>((SUM(C157:C161)-MIN(C157:C161)-MAX(C157:C161))/3)*0.3</f>
        <v>12.700000000000001</v>
      </c>
    </row>
    <row r="158" spans="1:9" x14ac:dyDescent="0.3">
      <c r="B158" s="6">
        <v>2</v>
      </c>
      <c r="C158" s="6">
        <v>38</v>
      </c>
      <c r="D158" s="6">
        <v>38</v>
      </c>
      <c r="E158" s="6">
        <v>46</v>
      </c>
      <c r="H158" s="6" t="s">
        <v>101</v>
      </c>
      <c r="I158" s="4">
        <f>((SUM(D157:D161)-MIN(D157:D161)-MAX(D157:D161))/3)*0.4</f>
        <v>17.466666666666665</v>
      </c>
    </row>
    <row r="159" spans="1:9" ht="15" thickBot="1" x14ac:dyDescent="0.35">
      <c r="B159" s="6">
        <v>3</v>
      </c>
      <c r="C159" s="6">
        <v>43</v>
      </c>
      <c r="D159" s="6">
        <v>46</v>
      </c>
      <c r="E159" s="6">
        <v>51</v>
      </c>
      <c r="H159" s="14" t="s">
        <v>3</v>
      </c>
      <c r="I159" s="5">
        <f>((SUM(E157:E161)-MIN(E157:E161)-MAX(E157:E161))/3)*0.3</f>
        <v>13.066666666666668</v>
      </c>
    </row>
    <row r="160" spans="1:9" ht="15" thickBot="1" x14ac:dyDescent="0.35">
      <c r="B160" s="6">
        <v>4</v>
      </c>
      <c r="C160" s="17">
        <f>AVERAGE(C157:C159)</f>
        <v>42</v>
      </c>
      <c r="D160" s="17">
        <v>43</v>
      </c>
      <c r="E160" s="17">
        <f>AVERAGE(E157:E159)</f>
        <v>42.333333333333336</v>
      </c>
      <c r="H160" s="15" t="s">
        <v>6</v>
      </c>
      <c r="I160" s="16">
        <f>SUM(I157:I159)</f>
        <v>43.233333333333334</v>
      </c>
    </row>
    <row r="161" spans="2:9" x14ac:dyDescent="0.3">
      <c r="B161" s="6">
        <v>5</v>
      </c>
      <c r="C161" s="17">
        <f>AVERAGE(C157:C159)</f>
        <v>42</v>
      </c>
      <c r="D161" s="17">
        <f>AVERAGE(D157:D160)</f>
        <v>43</v>
      </c>
      <c r="E161" s="17">
        <f>AVERAGE(E157:E159)</f>
        <v>42.333333333333336</v>
      </c>
    </row>
    <row r="162" spans="2:9" x14ac:dyDescent="0.3">
      <c r="C162" s="35"/>
      <c r="D162" s="35"/>
      <c r="E162" s="35"/>
    </row>
    <row r="163" spans="2:9" ht="15" thickBot="1" x14ac:dyDescent="0.35">
      <c r="C163" s="35"/>
      <c r="D163" s="35"/>
      <c r="E163" s="35"/>
    </row>
    <row r="164" spans="2:9" ht="15" thickBot="1" x14ac:dyDescent="0.35">
      <c r="B164" s="29" t="s">
        <v>91</v>
      </c>
      <c r="C164" s="69" t="s">
        <v>170</v>
      </c>
      <c r="D164" s="70"/>
      <c r="E164" s="31" t="s">
        <v>148</v>
      </c>
    </row>
    <row r="165" spans="2:9" x14ac:dyDescent="0.3">
      <c r="C165" s="34" t="s">
        <v>5</v>
      </c>
      <c r="D165" s="32" t="s">
        <v>101</v>
      </c>
      <c r="E165" s="33" t="s">
        <v>3</v>
      </c>
    </row>
    <row r="166" spans="2:9" x14ac:dyDescent="0.3">
      <c r="B166" s="6">
        <v>1</v>
      </c>
      <c r="C166" s="6">
        <v>46</v>
      </c>
      <c r="D166" s="6">
        <v>47</v>
      </c>
      <c r="E166" s="6">
        <v>45</v>
      </c>
      <c r="H166" s="6" t="s">
        <v>5</v>
      </c>
      <c r="I166" s="4">
        <f>((SUM(C166:C170)-MIN(C166:C170)-MAX(C166:C170))/3)*0.3</f>
        <v>14.200000000000001</v>
      </c>
    </row>
    <row r="167" spans="2:9" x14ac:dyDescent="0.3">
      <c r="B167" s="6">
        <v>2</v>
      </c>
      <c r="C167" s="6">
        <v>52</v>
      </c>
      <c r="D167" s="6">
        <v>50</v>
      </c>
      <c r="E167" s="6">
        <v>48</v>
      </c>
      <c r="H167" s="6" t="s">
        <v>101</v>
      </c>
      <c r="I167" s="4">
        <f>((SUM(D166:D170)-MIN(D166:D170)-MAX(D166:D170))/3)*0.4</f>
        <v>18.333333333333336</v>
      </c>
    </row>
    <row r="168" spans="2:9" ht="15" thickBot="1" x14ac:dyDescent="0.35">
      <c r="B168" s="6">
        <v>3</v>
      </c>
      <c r="C168" s="6">
        <v>46</v>
      </c>
      <c r="D168" s="6">
        <v>45</v>
      </c>
      <c r="E168" s="6">
        <v>55</v>
      </c>
      <c r="H168" s="14" t="s">
        <v>3</v>
      </c>
      <c r="I168" s="5">
        <f>((SUM(E166:E170)-MIN(E166:E170)-MAX(E166:E170))/3)*0.3</f>
        <v>14.666666666666668</v>
      </c>
    </row>
    <row r="169" spans="2:9" ht="15" thickBot="1" x14ac:dyDescent="0.35">
      <c r="B169" s="6">
        <v>4</v>
      </c>
      <c r="C169" s="17">
        <f>AVERAGE(C166:C168)</f>
        <v>48</v>
      </c>
      <c r="D169" s="17">
        <v>40</v>
      </c>
      <c r="E169" s="17">
        <f>AVERAGE(E166:E168)</f>
        <v>49.333333333333336</v>
      </c>
      <c r="H169" s="15" t="s">
        <v>6</v>
      </c>
      <c r="I169" s="16">
        <f>SUM(I166:I168)</f>
        <v>47.2</v>
      </c>
    </row>
    <row r="170" spans="2:9" x14ac:dyDescent="0.3">
      <c r="B170" s="6">
        <v>5</v>
      </c>
      <c r="C170" s="17">
        <f>AVERAGE(C166:C168)</f>
        <v>48</v>
      </c>
      <c r="D170" s="17">
        <f>AVERAGE(D166:D169)</f>
        <v>45.5</v>
      </c>
      <c r="E170" s="17">
        <f>AVERAGE(E166:E168)</f>
        <v>49.333333333333336</v>
      </c>
    </row>
    <row r="171" spans="2:9" x14ac:dyDescent="0.3">
      <c r="C171" s="35"/>
      <c r="D171" s="35"/>
      <c r="E171" s="35"/>
    </row>
    <row r="172" spans="2:9" ht="15" thickBot="1" x14ac:dyDescent="0.35"/>
    <row r="173" spans="2:9" ht="15" thickBot="1" x14ac:dyDescent="0.35">
      <c r="B173" s="29" t="s">
        <v>92</v>
      </c>
      <c r="C173" s="69" t="s">
        <v>39</v>
      </c>
      <c r="D173" s="70"/>
      <c r="E173" s="31" t="s">
        <v>143</v>
      </c>
    </row>
    <row r="174" spans="2:9" x14ac:dyDescent="0.3">
      <c r="C174" s="34" t="s">
        <v>5</v>
      </c>
      <c r="D174" s="32" t="s">
        <v>101</v>
      </c>
      <c r="E174" s="33" t="s">
        <v>3</v>
      </c>
    </row>
    <row r="175" spans="2:9" x14ac:dyDescent="0.3">
      <c r="B175" s="6">
        <v>1</v>
      </c>
      <c r="C175" s="6">
        <v>49</v>
      </c>
      <c r="D175" s="6">
        <v>53</v>
      </c>
      <c r="E175" s="6">
        <v>53</v>
      </c>
    </row>
    <row r="176" spans="2:9" x14ac:dyDescent="0.3">
      <c r="B176" s="6">
        <v>2</v>
      </c>
      <c r="C176" s="6">
        <v>54</v>
      </c>
      <c r="D176" s="6">
        <v>52</v>
      </c>
      <c r="E176" s="6">
        <v>56</v>
      </c>
      <c r="H176" s="6" t="s">
        <v>5</v>
      </c>
      <c r="I176" s="4">
        <f>((SUM(C175:C179)-MIN(C175:C179)-MAX(C175:C179))/3)*0.3</f>
        <v>16.133333333333329</v>
      </c>
    </row>
    <row r="177" spans="2:9" x14ac:dyDescent="0.3">
      <c r="B177" s="6">
        <v>3</v>
      </c>
      <c r="C177" s="6">
        <v>58</v>
      </c>
      <c r="D177" s="6">
        <v>51</v>
      </c>
      <c r="E177" s="6">
        <v>55</v>
      </c>
      <c r="H177" s="6" t="s">
        <v>101</v>
      </c>
      <c r="I177" s="4">
        <f>((SUM(D175:D179)-MIN(D175:D179)-MAX(D175:D179))/3)*0.4</f>
        <v>20.8</v>
      </c>
    </row>
    <row r="178" spans="2:9" ht="15" thickBot="1" x14ac:dyDescent="0.35">
      <c r="B178" s="6">
        <v>4</v>
      </c>
      <c r="C178" s="17">
        <f>AVERAGE(C175:C177)</f>
        <v>53.666666666666664</v>
      </c>
      <c r="D178" s="17">
        <v>52</v>
      </c>
      <c r="E178" s="17">
        <f>AVERAGE(E175:E177)</f>
        <v>54.666666666666664</v>
      </c>
      <c r="H178" s="14" t="s">
        <v>3</v>
      </c>
      <c r="I178" s="5">
        <f>((SUM(E175:E179)-MIN(E175:E179)-MAX(E175:E179))/3)*0.3</f>
        <v>16.43333333333333</v>
      </c>
    </row>
    <row r="179" spans="2:9" ht="15" thickBot="1" x14ac:dyDescent="0.35">
      <c r="B179" s="6">
        <v>5</v>
      </c>
      <c r="C179" s="17">
        <f>AVERAGE(C175:C177)</f>
        <v>53.666666666666664</v>
      </c>
      <c r="D179" s="17">
        <f>AVERAGE(D175:D178)</f>
        <v>52</v>
      </c>
      <c r="E179" s="17">
        <f>AVERAGE(E175:E177)</f>
        <v>54.666666666666664</v>
      </c>
      <c r="H179" s="15" t="s">
        <v>6</v>
      </c>
      <c r="I179" s="16">
        <f>SUM(I176:I178)</f>
        <v>53.36666666666666</v>
      </c>
    </row>
    <row r="180" spans="2:9" x14ac:dyDescent="0.3">
      <c r="C180" s="35"/>
      <c r="D180" s="35"/>
      <c r="E180" s="35"/>
    </row>
    <row r="181" spans="2:9" ht="15" thickBot="1" x14ac:dyDescent="0.35"/>
    <row r="182" spans="2:9" ht="15" thickBot="1" x14ac:dyDescent="0.35">
      <c r="B182" s="29" t="s">
        <v>93</v>
      </c>
      <c r="C182" s="69" t="s">
        <v>40</v>
      </c>
      <c r="D182" s="70"/>
      <c r="E182" s="31" t="s">
        <v>143</v>
      </c>
    </row>
    <row r="183" spans="2:9" x14ac:dyDescent="0.3">
      <c r="C183" s="34" t="s">
        <v>5</v>
      </c>
      <c r="D183" s="32" t="s">
        <v>101</v>
      </c>
      <c r="E183" s="33" t="s">
        <v>3</v>
      </c>
    </row>
    <row r="184" spans="2:9" x14ac:dyDescent="0.3">
      <c r="B184" s="6">
        <v>1</v>
      </c>
      <c r="C184" s="6">
        <v>48</v>
      </c>
      <c r="D184" s="6">
        <v>47</v>
      </c>
      <c r="E184" s="6">
        <v>46</v>
      </c>
    </row>
    <row r="185" spans="2:9" x14ac:dyDescent="0.3">
      <c r="B185" s="6">
        <v>2</v>
      </c>
      <c r="C185" s="6">
        <v>50</v>
      </c>
      <c r="D185" s="6">
        <v>50</v>
      </c>
      <c r="E185" s="6">
        <v>55</v>
      </c>
      <c r="H185" s="6" t="s">
        <v>5</v>
      </c>
      <c r="I185" s="4">
        <f>((SUM(C184:C188)-MIN(C184:C188)-MAX(C184:C188))/3)*0.3</f>
        <v>15.2</v>
      </c>
    </row>
    <row r="186" spans="2:9" x14ac:dyDescent="0.3">
      <c r="B186" s="6">
        <v>3</v>
      </c>
      <c r="C186" s="6">
        <v>55</v>
      </c>
      <c r="D186" s="6">
        <v>49</v>
      </c>
      <c r="E186" s="6">
        <v>52</v>
      </c>
      <c r="H186" s="6" t="s">
        <v>101</v>
      </c>
      <c r="I186" s="4">
        <f>((SUM(D184:D188)-MIN(D184:D188)-MAX(D184:D188))/3)*0.4</f>
        <v>19.733333333333334</v>
      </c>
    </row>
    <row r="187" spans="2:9" ht="15" thickBot="1" x14ac:dyDescent="0.35">
      <c r="B187" s="6">
        <v>4</v>
      </c>
      <c r="C187" s="17">
        <f>AVERAGE(C184:C186)</f>
        <v>51</v>
      </c>
      <c r="D187" s="17">
        <v>50</v>
      </c>
      <c r="E187" s="17">
        <f>AVERAGE(E184:E186)</f>
        <v>51</v>
      </c>
      <c r="H187" s="14" t="s">
        <v>3</v>
      </c>
      <c r="I187" s="5">
        <f>((SUM(E184:E188)-MIN(E184:E188)-MAX(E184:E188))/3)*0.3</f>
        <v>15.4</v>
      </c>
    </row>
    <row r="188" spans="2:9" ht="15" thickBot="1" x14ac:dyDescent="0.35">
      <c r="B188" s="6">
        <v>5</v>
      </c>
      <c r="C188" s="17">
        <f>AVERAGE(C184:C186)</f>
        <v>51</v>
      </c>
      <c r="D188" s="17">
        <f>AVERAGE(D184:D187)</f>
        <v>49</v>
      </c>
      <c r="E188" s="17">
        <f>AVERAGE(E184:E186)</f>
        <v>51</v>
      </c>
      <c r="H188" s="15" t="s">
        <v>6</v>
      </c>
      <c r="I188" s="16">
        <f>SUM(I185:I187)</f>
        <v>50.333333333333336</v>
      </c>
    </row>
    <row r="189" spans="2:9" x14ac:dyDescent="0.3">
      <c r="C189" s="35"/>
      <c r="D189" s="35"/>
      <c r="E189" s="35"/>
    </row>
    <row r="190" spans="2:9" ht="15" thickBot="1" x14ac:dyDescent="0.35"/>
    <row r="191" spans="2:9" ht="15" thickBot="1" x14ac:dyDescent="0.35">
      <c r="B191" s="29" t="s">
        <v>94</v>
      </c>
      <c r="C191" s="69" t="s">
        <v>16</v>
      </c>
      <c r="D191" s="70"/>
      <c r="E191" s="31" t="s">
        <v>147</v>
      </c>
    </row>
    <row r="192" spans="2:9" x14ac:dyDescent="0.3">
      <c r="C192" s="34" t="s">
        <v>5</v>
      </c>
      <c r="D192" s="32" t="s">
        <v>101</v>
      </c>
      <c r="E192" s="33" t="s">
        <v>3</v>
      </c>
    </row>
    <row r="193" spans="2:9" x14ac:dyDescent="0.3">
      <c r="B193" s="6">
        <v>1</v>
      </c>
      <c r="C193" s="6">
        <v>51</v>
      </c>
      <c r="D193" s="6">
        <v>50</v>
      </c>
      <c r="E193" s="6">
        <v>52</v>
      </c>
    </row>
    <row r="194" spans="2:9" x14ac:dyDescent="0.3">
      <c r="B194" s="6">
        <v>2</v>
      </c>
      <c r="C194" s="6">
        <v>46</v>
      </c>
      <c r="D194" s="6">
        <v>51</v>
      </c>
      <c r="E194" s="6">
        <v>56</v>
      </c>
      <c r="H194" s="6" t="s">
        <v>5</v>
      </c>
      <c r="I194" s="4">
        <f>((SUM(C193:C197)-MIN(C193:C197)-MAX(C193:C197))/3)*0.3</f>
        <v>15.299999999999999</v>
      </c>
    </row>
    <row r="195" spans="2:9" x14ac:dyDescent="0.3">
      <c r="B195" s="6">
        <v>3</v>
      </c>
      <c r="C195" s="6">
        <v>56</v>
      </c>
      <c r="D195" s="6">
        <v>48</v>
      </c>
      <c r="E195" s="6">
        <v>53</v>
      </c>
      <c r="H195" s="6" t="s">
        <v>101</v>
      </c>
      <c r="I195" s="4">
        <f>((SUM(D193:D197)-MIN(D193:D197)-MAX(D193:D197))/3)*0.4</f>
        <v>20.166666666666668</v>
      </c>
    </row>
    <row r="196" spans="2:9" ht="15" thickBot="1" x14ac:dyDescent="0.35">
      <c r="B196" s="6">
        <v>4</v>
      </c>
      <c r="C196" s="17">
        <f>AVERAGE(C193:C195)</f>
        <v>51</v>
      </c>
      <c r="D196" s="17">
        <v>52</v>
      </c>
      <c r="E196" s="17">
        <f>AVERAGE(E193:E195)</f>
        <v>53.666666666666664</v>
      </c>
      <c r="H196" s="14" t="s">
        <v>3</v>
      </c>
      <c r="I196" s="5">
        <f>((SUM(E193:E197)-MIN(E193:E197)-MAX(E193:E197))/3)*0.3</f>
        <v>16.033333333333331</v>
      </c>
    </row>
    <row r="197" spans="2:9" ht="15" thickBot="1" x14ac:dyDescent="0.35">
      <c r="B197" s="6">
        <v>5</v>
      </c>
      <c r="C197" s="17">
        <f>AVERAGE(C193:C195)</f>
        <v>51</v>
      </c>
      <c r="D197" s="17">
        <f>AVERAGE(D193:D196)</f>
        <v>50.25</v>
      </c>
      <c r="E197" s="17">
        <f>AVERAGE(E193:E195)</f>
        <v>53.666666666666664</v>
      </c>
      <c r="H197" s="15" t="s">
        <v>6</v>
      </c>
      <c r="I197" s="16">
        <f>SUM(I194:I196)</f>
        <v>51.5</v>
      </c>
    </row>
    <row r="198" spans="2:9" x14ac:dyDescent="0.3">
      <c r="C198" s="35"/>
      <c r="D198" s="35"/>
      <c r="E198" s="35"/>
    </row>
    <row r="199" spans="2:9" ht="15" thickBot="1" x14ac:dyDescent="0.35"/>
    <row r="200" spans="2:9" ht="15" thickBot="1" x14ac:dyDescent="0.35">
      <c r="B200" s="29" t="s">
        <v>95</v>
      </c>
      <c r="C200" s="69" t="s">
        <v>46</v>
      </c>
      <c r="D200" s="70"/>
      <c r="E200" s="31" t="s">
        <v>150</v>
      </c>
    </row>
    <row r="201" spans="2:9" x14ac:dyDescent="0.3">
      <c r="C201" s="34" t="s">
        <v>5</v>
      </c>
      <c r="D201" s="32" t="s">
        <v>101</v>
      </c>
      <c r="E201" s="33" t="s">
        <v>3</v>
      </c>
    </row>
    <row r="202" spans="2:9" x14ac:dyDescent="0.3">
      <c r="B202" s="6">
        <v>1</v>
      </c>
      <c r="C202" s="6">
        <v>56</v>
      </c>
      <c r="D202" s="6">
        <v>54</v>
      </c>
      <c r="E202" s="6">
        <v>53</v>
      </c>
    </row>
    <row r="203" spans="2:9" x14ac:dyDescent="0.3">
      <c r="B203" s="6">
        <v>2</v>
      </c>
      <c r="C203" s="6">
        <v>65</v>
      </c>
      <c r="D203" s="6">
        <v>58</v>
      </c>
      <c r="E203" s="6">
        <v>59</v>
      </c>
      <c r="H203" s="6" t="s">
        <v>5</v>
      </c>
      <c r="I203" s="4">
        <f>((SUM(C202:C206)-MIN(C202:C206)-MAX(C202:C206))/3)*0.3</f>
        <v>18.566666666666666</v>
      </c>
    </row>
    <row r="204" spans="2:9" x14ac:dyDescent="0.3">
      <c r="B204" s="6">
        <v>3</v>
      </c>
      <c r="C204" s="6">
        <v>63</v>
      </c>
      <c r="D204" s="6">
        <v>51</v>
      </c>
      <c r="E204" s="6">
        <v>54</v>
      </c>
      <c r="H204" s="6" t="s">
        <v>101</v>
      </c>
      <c r="I204" s="4">
        <f>((SUM(D202:D206)-MIN(D202:D206)-MAX(D202:D206))/3)*0.4</f>
        <v>21.633333333333336</v>
      </c>
    </row>
    <row r="205" spans="2:9" ht="15" thickBot="1" x14ac:dyDescent="0.35">
      <c r="B205" s="6">
        <v>4</v>
      </c>
      <c r="C205" s="17">
        <f>AVERAGE(C202:C204)</f>
        <v>61.333333333333336</v>
      </c>
      <c r="D205" s="17">
        <v>54</v>
      </c>
      <c r="E205" s="17">
        <f>AVERAGE(E202:E204)</f>
        <v>55.333333333333336</v>
      </c>
      <c r="H205" s="14" t="s">
        <v>3</v>
      </c>
      <c r="I205" s="5">
        <f>((SUM(E202:E206)-MIN(E202:E206)-MAX(E202:E206))/3)*0.3</f>
        <v>16.466666666666669</v>
      </c>
    </row>
    <row r="206" spans="2:9" ht="15" thickBot="1" x14ac:dyDescent="0.35">
      <c r="B206" s="6">
        <v>5</v>
      </c>
      <c r="C206" s="17">
        <f>AVERAGE(C202:C204)</f>
        <v>61.333333333333336</v>
      </c>
      <c r="D206" s="17">
        <f>AVERAGE(D202:D205)</f>
        <v>54.25</v>
      </c>
      <c r="E206" s="17">
        <f>AVERAGE(E202:E204)</f>
        <v>55.333333333333336</v>
      </c>
      <c r="H206" s="15" t="s">
        <v>6</v>
      </c>
      <c r="I206" s="16">
        <f>SUM(I203:I205)</f>
        <v>56.666666666666671</v>
      </c>
    </row>
    <row r="207" spans="2:9" x14ac:dyDescent="0.3">
      <c r="C207" s="35"/>
      <c r="D207" s="35"/>
      <c r="E207" s="35"/>
    </row>
    <row r="208" spans="2:9" ht="15" thickBot="1" x14ac:dyDescent="0.35"/>
    <row r="209" spans="2:9" ht="15" thickBot="1" x14ac:dyDescent="0.35">
      <c r="B209" s="29" t="s">
        <v>96</v>
      </c>
      <c r="C209" s="69" t="s">
        <v>55</v>
      </c>
      <c r="D209" s="70"/>
      <c r="E209" s="31" t="s">
        <v>148</v>
      </c>
    </row>
    <row r="210" spans="2:9" x14ac:dyDescent="0.3">
      <c r="C210" s="34" t="s">
        <v>5</v>
      </c>
      <c r="D210" s="32" t="s">
        <v>101</v>
      </c>
      <c r="E210" s="33" t="s">
        <v>3</v>
      </c>
    </row>
    <row r="211" spans="2:9" x14ac:dyDescent="0.3">
      <c r="B211" s="6">
        <v>1</v>
      </c>
      <c r="C211" s="6">
        <v>66</v>
      </c>
      <c r="D211" s="6">
        <v>60</v>
      </c>
      <c r="E211" s="6">
        <v>57</v>
      </c>
    </row>
    <row r="212" spans="2:9" x14ac:dyDescent="0.3">
      <c r="B212" s="6">
        <v>2</v>
      </c>
      <c r="C212" s="6">
        <v>68</v>
      </c>
      <c r="D212" s="6">
        <v>60</v>
      </c>
      <c r="E212" s="6">
        <v>60</v>
      </c>
      <c r="H212" s="6" t="s">
        <v>5</v>
      </c>
      <c r="I212" s="4">
        <f>((SUM(C211:C215)-MIN(C211:C215)-MAX(C211:C215))/3)*0.3</f>
        <v>20.266666666666662</v>
      </c>
    </row>
    <row r="213" spans="2:9" x14ac:dyDescent="0.3">
      <c r="B213" s="6">
        <v>3</v>
      </c>
      <c r="C213" s="6">
        <v>68</v>
      </c>
      <c r="D213" s="6">
        <v>47</v>
      </c>
      <c r="E213" s="6">
        <v>65</v>
      </c>
      <c r="H213" s="6" t="s">
        <v>101</v>
      </c>
      <c r="I213" s="4">
        <f>((SUM(D211:D215)-MIN(D211:D215)-MAX(D211:D215))/3)*0.4</f>
        <v>22.733333333333334</v>
      </c>
    </row>
    <row r="214" spans="2:9" ht="15" thickBot="1" x14ac:dyDescent="0.35">
      <c r="B214" s="6">
        <v>4</v>
      </c>
      <c r="C214" s="17">
        <f>AVERAGE(C211:C213)</f>
        <v>67.333333333333329</v>
      </c>
      <c r="D214" s="17">
        <v>55</v>
      </c>
      <c r="E214" s="17">
        <f>AVERAGE(E211:E213)</f>
        <v>60.666666666666664</v>
      </c>
      <c r="H214" s="14" t="s">
        <v>3</v>
      </c>
      <c r="I214" s="5">
        <f>((SUM(E211:E215)-MIN(E211:E215)-MAX(E211:E215))/3)*0.3</f>
        <v>18.133333333333329</v>
      </c>
    </row>
    <row r="215" spans="2:9" ht="15" thickBot="1" x14ac:dyDescent="0.35">
      <c r="B215" s="6">
        <v>5</v>
      </c>
      <c r="C215" s="17">
        <f>AVERAGE(C211:C213)</f>
        <v>67.333333333333329</v>
      </c>
      <c r="D215" s="17">
        <f>AVERAGE(D211:D214)</f>
        <v>55.5</v>
      </c>
      <c r="E215" s="17">
        <f>AVERAGE(E211:E213)</f>
        <v>60.666666666666664</v>
      </c>
      <c r="H215" s="15" t="s">
        <v>6</v>
      </c>
      <c r="I215" s="16">
        <f>SUM(I212:I214)</f>
        <v>61.133333333333326</v>
      </c>
    </row>
    <row r="216" spans="2:9" x14ac:dyDescent="0.3">
      <c r="C216" s="35"/>
      <c r="D216" s="35"/>
      <c r="E216" s="35"/>
    </row>
    <row r="217" spans="2:9" ht="15" thickBot="1" x14ac:dyDescent="0.35"/>
    <row r="218" spans="2:9" ht="15" thickBot="1" x14ac:dyDescent="0.35">
      <c r="B218" s="29" t="s">
        <v>97</v>
      </c>
      <c r="C218" s="69" t="s">
        <v>17</v>
      </c>
      <c r="D218" s="70"/>
      <c r="E218" s="31" t="s">
        <v>147</v>
      </c>
    </row>
    <row r="219" spans="2:9" x14ac:dyDescent="0.3">
      <c r="C219" s="34" t="s">
        <v>5</v>
      </c>
      <c r="D219" s="32" t="s">
        <v>101</v>
      </c>
      <c r="E219" s="33" t="s">
        <v>3</v>
      </c>
    </row>
    <row r="220" spans="2:9" x14ac:dyDescent="0.3">
      <c r="B220" s="6">
        <v>1</v>
      </c>
      <c r="C220" s="6">
        <v>63</v>
      </c>
      <c r="D220" s="6">
        <v>57</v>
      </c>
      <c r="E220" s="6">
        <v>55</v>
      </c>
    </row>
    <row r="221" spans="2:9" x14ac:dyDescent="0.3">
      <c r="B221" s="6">
        <v>2</v>
      </c>
      <c r="C221" s="6">
        <v>65</v>
      </c>
      <c r="D221" s="6">
        <v>60</v>
      </c>
      <c r="E221" s="6">
        <v>60</v>
      </c>
      <c r="H221" s="6" t="s">
        <v>5</v>
      </c>
      <c r="I221" s="4">
        <f>((SUM(C220:C224)-MIN(C220:C224)-MAX(C220:C224))/3)*0.3</f>
        <v>19.566666666666663</v>
      </c>
    </row>
    <row r="222" spans="2:9" x14ac:dyDescent="0.3">
      <c r="B222" s="6">
        <v>3</v>
      </c>
      <c r="C222" s="6">
        <v>68</v>
      </c>
      <c r="D222" s="6">
        <v>50</v>
      </c>
      <c r="E222" s="6">
        <v>58</v>
      </c>
      <c r="H222" s="6" t="s">
        <v>101</v>
      </c>
      <c r="I222" s="4">
        <f>((SUM(D220:D224)-MIN(D220:D224)-MAX(D220:D224))/3)*0.4</f>
        <v>22.833333333333336</v>
      </c>
    </row>
    <row r="223" spans="2:9" ht="15" thickBot="1" x14ac:dyDescent="0.35">
      <c r="B223" s="6">
        <v>4</v>
      </c>
      <c r="C223" s="17">
        <f>AVERAGE(C220:C222)</f>
        <v>65.333333333333329</v>
      </c>
      <c r="D223" s="17">
        <v>58</v>
      </c>
      <c r="E223" s="17">
        <f>AVERAGE(E220:E222)</f>
        <v>57.666666666666664</v>
      </c>
      <c r="H223" s="14" t="s">
        <v>3</v>
      </c>
      <c r="I223" s="5">
        <f>((SUM(E220:E224)-MIN(E220:E224)-MAX(E220:E224))/3)*0.3</f>
        <v>17.333333333333332</v>
      </c>
    </row>
    <row r="224" spans="2:9" ht="15" thickBot="1" x14ac:dyDescent="0.35">
      <c r="B224" s="6">
        <v>5</v>
      </c>
      <c r="C224" s="17">
        <f>AVERAGE(C220:C222)</f>
        <v>65.333333333333329</v>
      </c>
      <c r="D224" s="17">
        <f>AVERAGE(D220:D223)</f>
        <v>56.25</v>
      </c>
      <c r="E224" s="17">
        <f>AVERAGE(E220:E222)</f>
        <v>57.666666666666664</v>
      </c>
      <c r="H224" s="15" t="s">
        <v>6</v>
      </c>
      <c r="I224" s="16">
        <f>SUM(I221:I223)</f>
        <v>59.733333333333334</v>
      </c>
    </row>
    <row r="225" spans="2:9" x14ac:dyDescent="0.3">
      <c r="C225" s="35"/>
      <c r="D225" s="35"/>
      <c r="E225" s="35"/>
    </row>
    <row r="226" spans="2:9" ht="15" thickBot="1" x14ac:dyDescent="0.35"/>
    <row r="227" spans="2:9" ht="15" thickBot="1" x14ac:dyDescent="0.35">
      <c r="B227" s="29" t="s">
        <v>98</v>
      </c>
      <c r="C227" s="69" t="s">
        <v>41</v>
      </c>
      <c r="D227" s="70"/>
      <c r="E227" s="31" t="s">
        <v>143</v>
      </c>
    </row>
    <row r="228" spans="2:9" x14ac:dyDescent="0.3">
      <c r="C228" s="34" t="s">
        <v>5</v>
      </c>
      <c r="D228" s="32" t="s">
        <v>101</v>
      </c>
      <c r="E228" s="33" t="s">
        <v>3</v>
      </c>
    </row>
    <row r="229" spans="2:9" x14ac:dyDescent="0.3">
      <c r="B229" s="6">
        <v>1</v>
      </c>
      <c r="C229" s="6">
        <v>69</v>
      </c>
      <c r="D229" s="6">
        <v>62</v>
      </c>
      <c r="E229" s="6">
        <v>60</v>
      </c>
    </row>
    <row r="230" spans="2:9" x14ac:dyDescent="0.3">
      <c r="B230" s="6">
        <v>2</v>
      </c>
      <c r="C230" s="6">
        <v>68</v>
      </c>
      <c r="D230" s="6">
        <v>68</v>
      </c>
      <c r="E230" s="6">
        <v>59</v>
      </c>
      <c r="H230" s="6" t="s">
        <v>5</v>
      </c>
      <c r="I230" s="4">
        <f>((SUM(C229:C233)-MIN(C229:C233)-MAX(C229:C233))/3)*0.3</f>
        <v>20.7</v>
      </c>
    </row>
    <row r="231" spans="2:9" x14ac:dyDescent="0.3">
      <c r="B231" s="6">
        <v>3</v>
      </c>
      <c r="C231" s="6">
        <v>70</v>
      </c>
      <c r="D231" s="6">
        <v>53</v>
      </c>
      <c r="E231" s="6">
        <v>62</v>
      </c>
      <c r="H231" s="6" t="s">
        <v>101</v>
      </c>
      <c r="I231" s="4">
        <f>((SUM(D229:D233)-MIN(D229:D233)-MAX(D229:D233))/3)*0.4</f>
        <v>23.866666666666667</v>
      </c>
    </row>
    <row r="232" spans="2:9" ht="15" thickBot="1" x14ac:dyDescent="0.35">
      <c r="B232" s="6">
        <v>4</v>
      </c>
      <c r="C232" s="17">
        <f>AVERAGE(C229:C231)</f>
        <v>69</v>
      </c>
      <c r="D232" s="17">
        <v>57</v>
      </c>
      <c r="E232" s="17">
        <f>AVERAGE(E229:E231)</f>
        <v>60.333333333333336</v>
      </c>
      <c r="H232" s="14" t="s">
        <v>3</v>
      </c>
      <c r="I232" s="5">
        <f>((SUM(E229:E233)-MIN(E229:E233)-MAX(E229:E233))/3)*0.3</f>
        <v>18.066666666666666</v>
      </c>
    </row>
    <row r="233" spans="2:9" ht="15" thickBot="1" x14ac:dyDescent="0.35">
      <c r="B233" s="6">
        <v>5</v>
      </c>
      <c r="C233" s="17">
        <f>AVERAGE(C229:C231)</f>
        <v>69</v>
      </c>
      <c r="D233" s="17">
        <f>AVERAGE(D229:D232)</f>
        <v>60</v>
      </c>
      <c r="E233" s="17">
        <f>AVERAGE(E229:E231)</f>
        <v>60.333333333333336</v>
      </c>
      <c r="H233" s="15" t="s">
        <v>6</v>
      </c>
      <c r="I233" s="16">
        <f>SUM(I230:I232)</f>
        <v>62.633333333333326</v>
      </c>
    </row>
    <row r="235" spans="2:9" ht="15" thickBot="1" x14ac:dyDescent="0.35"/>
    <row r="236" spans="2:9" ht="15" thickBot="1" x14ac:dyDescent="0.35">
      <c r="B236" s="29" t="s">
        <v>99</v>
      </c>
      <c r="C236" s="73" t="s">
        <v>14</v>
      </c>
      <c r="D236" s="74"/>
      <c r="E236" s="30" t="s">
        <v>147</v>
      </c>
    </row>
    <row r="237" spans="2:9" x14ac:dyDescent="0.3">
      <c r="C237" s="36" t="s">
        <v>5</v>
      </c>
      <c r="D237" s="37" t="s">
        <v>101</v>
      </c>
      <c r="E237" s="38" t="s">
        <v>3</v>
      </c>
    </row>
    <row r="238" spans="2:9" x14ac:dyDescent="0.3">
      <c r="B238" s="6">
        <v>1</v>
      </c>
      <c r="C238" s="6">
        <v>60</v>
      </c>
      <c r="D238" s="6">
        <v>59</v>
      </c>
      <c r="E238" s="6">
        <v>49</v>
      </c>
    </row>
    <row r="239" spans="2:9" x14ac:dyDescent="0.3">
      <c r="B239" s="6">
        <v>2</v>
      </c>
      <c r="C239" s="6">
        <v>58</v>
      </c>
      <c r="D239" s="6">
        <v>59</v>
      </c>
      <c r="E239" s="6">
        <v>58</v>
      </c>
      <c r="H239" s="6" t="s">
        <v>5</v>
      </c>
      <c r="I239" s="4">
        <f>((SUM(C238:C242)-MIN(C238:C242)-MAX(C238:C242))/3)*0.3</f>
        <v>17.866666666666667</v>
      </c>
    </row>
    <row r="240" spans="2:9" x14ac:dyDescent="0.3">
      <c r="B240" s="6">
        <v>3</v>
      </c>
      <c r="C240" s="6">
        <v>60</v>
      </c>
      <c r="D240" s="6">
        <v>50</v>
      </c>
      <c r="E240" s="6">
        <v>49</v>
      </c>
      <c r="H240" s="6" t="s">
        <v>101</v>
      </c>
      <c r="I240" s="4">
        <f>((SUM(D238:D242)-MIN(D238:D242)-MAX(D238:D242))/3)*0.4</f>
        <v>22.966666666666669</v>
      </c>
    </row>
    <row r="241" spans="1:9" ht="15" thickBot="1" x14ac:dyDescent="0.35">
      <c r="B241" s="6">
        <v>4</v>
      </c>
      <c r="C241" s="17">
        <f>AVERAGE(C238:C240)</f>
        <v>59.333333333333336</v>
      </c>
      <c r="D241" s="17">
        <v>57</v>
      </c>
      <c r="E241" s="17">
        <f>AVERAGE(E238:E240)</f>
        <v>52</v>
      </c>
      <c r="H241" s="14" t="s">
        <v>3</v>
      </c>
      <c r="I241" s="5">
        <f>((SUM(E238:E242)-MIN(E238:E242)-MAX(E238:E242))/3)*0.3</f>
        <v>15.299999999999999</v>
      </c>
    </row>
    <row r="242" spans="1:9" ht="15" thickBot="1" x14ac:dyDescent="0.35">
      <c r="B242" s="6">
        <v>5</v>
      </c>
      <c r="C242" s="17">
        <f>AVERAGE(C238:C240)</f>
        <v>59.333333333333336</v>
      </c>
      <c r="D242" s="17">
        <f>AVERAGE(D238:D241)</f>
        <v>56.25</v>
      </c>
      <c r="E242" s="17">
        <f>AVERAGE(E238:E240)</f>
        <v>52</v>
      </c>
      <c r="H242" s="15" t="s">
        <v>6</v>
      </c>
      <c r="I242" s="16">
        <f>SUM(I239:I241)</f>
        <v>56.133333333333333</v>
      </c>
    </row>
    <row r="244" spans="1:9" ht="15" thickBot="1" x14ac:dyDescent="0.35"/>
    <row r="245" spans="1:9" ht="15" thickBot="1" x14ac:dyDescent="0.35">
      <c r="B245" s="29" t="s">
        <v>100</v>
      </c>
      <c r="C245" s="69" t="s">
        <v>15</v>
      </c>
      <c r="D245" s="70"/>
      <c r="E245" s="31" t="s">
        <v>147</v>
      </c>
    </row>
    <row r="246" spans="1:9" x14ac:dyDescent="0.3">
      <c r="C246" s="34" t="s">
        <v>5</v>
      </c>
      <c r="D246" s="32" t="s">
        <v>101</v>
      </c>
      <c r="E246" s="33" t="s">
        <v>3</v>
      </c>
    </row>
    <row r="247" spans="1:9" x14ac:dyDescent="0.3">
      <c r="B247" s="6">
        <v>1</v>
      </c>
      <c r="C247" s="6">
        <v>53</v>
      </c>
      <c r="D247" s="6">
        <v>58</v>
      </c>
      <c r="E247" s="6">
        <v>50</v>
      </c>
    </row>
    <row r="248" spans="1:9" x14ac:dyDescent="0.3">
      <c r="B248" s="6">
        <v>2</v>
      </c>
      <c r="C248" s="6">
        <v>59</v>
      </c>
      <c r="D248" s="6">
        <v>60</v>
      </c>
      <c r="E248" s="6">
        <v>61</v>
      </c>
      <c r="H248" s="6" t="s">
        <v>5</v>
      </c>
      <c r="I248" s="4">
        <f>((SUM(C247:C251)-MIN(C247:C251)-MAX(C247:C251))/3)*0.3</f>
        <v>17.366666666666667</v>
      </c>
    </row>
    <row r="249" spans="1:9" x14ac:dyDescent="0.3">
      <c r="B249" s="6">
        <v>3</v>
      </c>
      <c r="C249" s="6">
        <v>60</v>
      </c>
      <c r="D249" s="6">
        <v>52</v>
      </c>
      <c r="E249" s="6">
        <v>58</v>
      </c>
      <c r="H249" s="6" t="s">
        <v>101</v>
      </c>
      <c r="I249" s="4">
        <f>((SUM(D247:D251)-MIN(D247:D251)-MAX(D247:D251))/3)*0.4</f>
        <v>22.733333333333334</v>
      </c>
    </row>
    <row r="250" spans="1:9" ht="15" thickBot="1" x14ac:dyDescent="0.35">
      <c r="B250" s="6">
        <v>4</v>
      </c>
      <c r="C250" s="17">
        <f>AVERAGE(C247:C249)</f>
        <v>57.333333333333336</v>
      </c>
      <c r="D250" s="17">
        <v>56</v>
      </c>
      <c r="E250" s="17">
        <f>AVERAGE(E247:E249)</f>
        <v>56.333333333333336</v>
      </c>
      <c r="H250" s="14" t="s">
        <v>3</v>
      </c>
      <c r="I250" s="5">
        <f>((SUM(E247:E251)-MIN(E247:E251)-MAX(E247:E251))/3)*0.3</f>
        <v>17.066666666666666</v>
      </c>
    </row>
    <row r="251" spans="1:9" ht="15" thickBot="1" x14ac:dyDescent="0.35">
      <c r="B251" s="6">
        <v>5</v>
      </c>
      <c r="C251" s="17">
        <f>AVERAGE(C247:C249)</f>
        <v>57.333333333333336</v>
      </c>
      <c r="D251" s="17">
        <f>AVERAGE(D247:D250)</f>
        <v>56.5</v>
      </c>
      <c r="E251" s="17">
        <f>AVERAGE(E247:E249)</f>
        <v>56.333333333333336</v>
      </c>
      <c r="H251" s="15" t="s">
        <v>6</v>
      </c>
      <c r="I251" s="16">
        <f>SUM(I248:I250)</f>
        <v>57.166666666666671</v>
      </c>
    </row>
    <row r="254" spans="1:9" x14ac:dyDescent="0.3">
      <c r="A254" s="46" t="s">
        <v>152</v>
      </c>
      <c r="B254" s="46" t="s">
        <v>88</v>
      </c>
    </row>
    <row r="256" spans="1:9" x14ac:dyDescent="0.3">
      <c r="B256" t="s">
        <v>89</v>
      </c>
      <c r="C256">
        <v>1</v>
      </c>
      <c r="D256">
        <v>2</v>
      </c>
      <c r="E256">
        <v>3</v>
      </c>
      <c r="F256">
        <v>4</v>
      </c>
      <c r="G256">
        <v>5</v>
      </c>
    </row>
    <row r="257" spans="2:9" x14ac:dyDescent="0.3">
      <c r="B257" t="s">
        <v>5</v>
      </c>
      <c r="C257" s="26" t="s">
        <v>137</v>
      </c>
      <c r="D257" s="27" t="s">
        <v>138</v>
      </c>
      <c r="E257" s="26" t="s">
        <v>118</v>
      </c>
      <c r="F257" s="6" t="s">
        <v>90</v>
      </c>
      <c r="G257" s="6" t="s">
        <v>90</v>
      </c>
    </row>
    <row r="258" spans="2:9" x14ac:dyDescent="0.3">
      <c r="B258" t="s">
        <v>4</v>
      </c>
      <c r="C258" s="27" t="s">
        <v>185</v>
      </c>
      <c r="D258" s="27" t="s">
        <v>140</v>
      </c>
      <c r="E258" s="28" t="s">
        <v>141</v>
      </c>
      <c r="F258" s="28" t="s">
        <v>176</v>
      </c>
      <c r="G258" s="6" t="s">
        <v>90</v>
      </c>
    </row>
    <row r="259" spans="2:9" x14ac:dyDescent="0.3">
      <c r="B259" t="s">
        <v>3</v>
      </c>
      <c r="C259" s="28" t="s">
        <v>111</v>
      </c>
      <c r="D259" s="28" t="s">
        <v>139</v>
      </c>
      <c r="E259" s="26" t="s">
        <v>142</v>
      </c>
      <c r="F259" s="6" t="s">
        <v>90</v>
      </c>
      <c r="G259" s="6" t="s">
        <v>90</v>
      </c>
    </row>
    <row r="262" spans="2:9" ht="15" thickBot="1" x14ac:dyDescent="0.35"/>
    <row r="263" spans="2:9" ht="15" thickBot="1" x14ac:dyDescent="0.35">
      <c r="B263" s="29" t="s">
        <v>2</v>
      </c>
      <c r="C263" s="69" t="s">
        <v>38</v>
      </c>
      <c r="D263" s="70"/>
      <c r="E263" s="31" t="s">
        <v>143</v>
      </c>
    </row>
    <row r="264" spans="2:9" x14ac:dyDescent="0.3">
      <c r="C264" s="34" t="s">
        <v>5</v>
      </c>
      <c r="D264" s="32" t="s">
        <v>101</v>
      </c>
      <c r="E264" s="33" t="s">
        <v>3</v>
      </c>
    </row>
    <row r="265" spans="2:9" x14ac:dyDescent="0.3">
      <c r="B265" s="6">
        <v>1</v>
      </c>
      <c r="C265" s="6">
        <v>60</v>
      </c>
      <c r="D265" s="6">
        <v>55</v>
      </c>
      <c r="E265" s="6">
        <v>49</v>
      </c>
    </row>
    <row r="266" spans="2:9" x14ac:dyDescent="0.3">
      <c r="B266" s="6">
        <v>2</v>
      </c>
      <c r="C266" s="6">
        <v>54</v>
      </c>
      <c r="D266" s="6">
        <v>62</v>
      </c>
      <c r="E266" s="6">
        <v>58</v>
      </c>
      <c r="H266" s="6" t="s">
        <v>5</v>
      </c>
      <c r="I266" s="4">
        <f>((SUM(C265:C269)-MIN(C265:C269)-MAX(C265:C269))/3)*0.3</f>
        <v>18.133333333333329</v>
      </c>
    </row>
    <row r="267" spans="2:9" x14ac:dyDescent="0.3">
      <c r="B267" s="6">
        <v>3</v>
      </c>
      <c r="C267" s="6">
        <v>68</v>
      </c>
      <c r="D267" s="6">
        <v>56</v>
      </c>
      <c r="E267" s="6">
        <v>62</v>
      </c>
      <c r="H267" s="6" t="s">
        <v>101</v>
      </c>
      <c r="I267" s="4">
        <f>((SUM(D265:D269)-MIN(D265:D269)-MAX(D265:D269))/3)*0.4</f>
        <v>22.566666666666666</v>
      </c>
    </row>
    <row r="268" spans="2:9" ht="15" thickBot="1" x14ac:dyDescent="0.35">
      <c r="B268" s="6">
        <v>4</v>
      </c>
      <c r="C268" s="17">
        <f>AVERAGE(C265:C267)</f>
        <v>60.666666666666664</v>
      </c>
      <c r="D268" s="17">
        <v>56</v>
      </c>
      <c r="E268" s="17">
        <f>AVERAGE(E265:E267)</f>
        <v>56.333333333333336</v>
      </c>
      <c r="H268" s="14" t="s">
        <v>3</v>
      </c>
      <c r="I268" s="5">
        <f>((SUM(E265:E269)-MIN(E265:E269)-MAX(E265:E269))/3)*0.3</f>
        <v>17.066666666666666</v>
      </c>
    </row>
    <row r="269" spans="2:9" ht="15" thickBot="1" x14ac:dyDescent="0.35">
      <c r="B269" s="6">
        <v>5</v>
      </c>
      <c r="C269" s="17">
        <f>AVERAGE(C265:C267)</f>
        <v>60.666666666666664</v>
      </c>
      <c r="D269" s="17">
        <f>AVERAGE(D265:D268)</f>
        <v>57.25</v>
      </c>
      <c r="E269" s="17">
        <f>AVERAGE(E265:E267)</f>
        <v>56.333333333333336</v>
      </c>
      <c r="H269" s="15" t="s">
        <v>6</v>
      </c>
      <c r="I269" s="16">
        <f>SUM(I266:I268)</f>
        <v>57.766666666666666</v>
      </c>
    </row>
    <row r="271" spans="2:9" ht="15" thickBot="1" x14ac:dyDescent="0.35"/>
    <row r="272" spans="2:9" ht="15" thickBot="1" x14ac:dyDescent="0.35">
      <c r="B272" s="29" t="s">
        <v>91</v>
      </c>
      <c r="C272" s="69" t="s">
        <v>57</v>
      </c>
      <c r="D272" s="70"/>
      <c r="E272" s="31" t="s">
        <v>148</v>
      </c>
    </row>
    <row r="273" spans="2:9" x14ac:dyDescent="0.3">
      <c r="C273" s="34" t="s">
        <v>5</v>
      </c>
      <c r="D273" s="32" t="s">
        <v>101</v>
      </c>
      <c r="E273" s="33" t="s">
        <v>3</v>
      </c>
    </row>
    <row r="274" spans="2:9" x14ac:dyDescent="0.3">
      <c r="B274" s="6">
        <v>1</v>
      </c>
      <c r="C274" s="6">
        <v>58</v>
      </c>
      <c r="D274" s="6">
        <v>62</v>
      </c>
      <c r="E274" s="6">
        <v>51</v>
      </c>
    </row>
    <row r="275" spans="2:9" x14ac:dyDescent="0.3">
      <c r="B275" s="6">
        <v>2</v>
      </c>
      <c r="C275" s="6">
        <v>58</v>
      </c>
      <c r="D275" s="6">
        <v>65</v>
      </c>
      <c r="E275" s="6">
        <v>60</v>
      </c>
      <c r="H275" s="6" t="s">
        <v>5</v>
      </c>
      <c r="I275" s="4">
        <f>((SUM(C274:C278)-MIN(C274:C278)-MAX(C274:C278))/3)*0.3</f>
        <v>18.2</v>
      </c>
    </row>
    <row r="276" spans="2:9" x14ac:dyDescent="0.3">
      <c r="B276" s="6">
        <v>3</v>
      </c>
      <c r="C276" s="6">
        <v>70</v>
      </c>
      <c r="D276" s="6">
        <v>54</v>
      </c>
      <c r="E276" s="6">
        <v>65</v>
      </c>
      <c r="H276" s="6" t="s">
        <v>101</v>
      </c>
      <c r="I276" s="4">
        <f>((SUM(D274:D278)-MIN(D274:D278)-MAX(D274:D278))/3)*0.4</f>
        <v>23.466666666666669</v>
      </c>
    </row>
    <row r="277" spans="2:9" ht="15" thickBot="1" x14ac:dyDescent="0.35">
      <c r="B277" s="6">
        <v>4</v>
      </c>
      <c r="C277" s="17">
        <f>AVERAGE(C274:C276)</f>
        <v>62</v>
      </c>
      <c r="D277" s="17">
        <v>55</v>
      </c>
      <c r="E277" s="17">
        <f>AVERAGE(E274:E276)</f>
        <v>58.666666666666664</v>
      </c>
      <c r="H277" s="14" t="s">
        <v>3</v>
      </c>
      <c r="I277" s="5">
        <f>((SUM(E274:E278)-MIN(E274:E278)-MAX(E274:E278))/3)*0.3</f>
        <v>17.733333333333331</v>
      </c>
    </row>
    <row r="278" spans="2:9" ht="15" thickBot="1" x14ac:dyDescent="0.35">
      <c r="B278" s="6">
        <v>5</v>
      </c>
      <c r="C278" s="17">
        <f>AVERAGE(C274:C276)</f>
        <v>62</v>
      </c>
      <c r="D278" s="17">
        <f>AVERAGE(D274:D277)</f>
        <v>59</v>
      </c>
      <c r="E278" s="17">
        <f>AVERAGE(E274:E276)</f>
        <v>58.666666666666664</v>
      </c>
      <c r="H278" s="15" t="s">
        <v>6</v>
      </c>
      <c r="I278" s="16">
        <f>SUM(I275:I277)</f>
        <v>59.400000000000006</v>
      </c>
    </row>
    <row r="280" spans="2:9" ht="15" thickBot="1" x14ac:dyDescent="0.35"/>
    <row r="281" spans="2:9" ht="15" thickBot="1" x14ac:dyDescent="0.35">
      <c r="B281" s="29" t="s">
        <v>92</v>
      </c>
      <c r="C281" s="69" t="s">
        <v>56</v>
      </c>
      <c r="D281" s="70"/>
      <c r="E281" s="31" t="s">
        <v>148</v>
      </c>
    </row>
    <row r="282" spans="2:9" x14ac:dyDescent="0.3">
      <c r="C282" s="34" t="s">
        <v>5</v>
      </c>
      <c r="D282" s="32" t="s">
        <v>101</v>
      </c>
      <c r="E282" s="33" t="s">
        <v>3</v>
      </c>
    </row>
    <row r="283" spans="2:9" x14ac:dyDescent="0.3">
      <c r="B283" s="6">
        <v>1</v>
      </c>
      <c r="C283" s="6">
        <v>65</v>
      </c>
      <c r="D283" s="6">
        <v>64</v>
      </c>
      <c r="E283" s="6">
        <v>50</v>
      </c>
    </row>
    <row r="284" spans="2:9" x14ac:dyDescent="0.3">
      <c r="B284" s="6">
        <v>2</v>
      </c>
      <c r="C284" s="6">
        <v>63</v>
      </c>
      <c r="D284" s="6">
        <v>67</v>
      </c>
      <c r="E284" s="6">
        <v>62</v>
      </c>
      <c r="H284" s="6" t="s">
        <v>5</v>
      </c>
      <c r="I284" s="4">
        <f>((SUM(C283:C287)-MIN(C283:C287)-MAX(C283:C287))/3)*0.3</f>
        <v>19.366666666666664</v>
      </c>
    </row>
    <row r="285" spans="2:9" x14ac:dyDescent="0.3">
      <c r="B285" s="6">
        <v>3</v>
      </c>
      <c r="C285" s="6">
        <v>65</v>
      </c>
      <c r="D285" s="6">
        <v>63</v>
      </c>
      <c r="E285" s="6">
        <v>61</v>
      </c>
      <c r="H285" s="6" t="s">
        <v>101</v>
      </c>
      <c r="I285" s="4">
        <f>((SUM(D283:D287)-MIN(D283:D287)-MAX(D283:D287))/3)*0.4</f>
        <v>25.1</v>
      </c>
    </row>
    <row r="286" spans="2:9" ht="15" thickBot="1" x14ac:dyDescent="0.35">
      <c r="B286" s="6">
        <v>4</v>
      </c>
      <c r="C286" s="17">
        <f>AVERAGE(C283:C285)</f>
        <v>64.333333333333329</v>
      </c>
      <c r="D286" s="17">
        <v>51</v>
      </c>
      <c r="E286" s="17">
        <f>AVERAGE(E283:E285)</f>
        <v>57.666666666666664</v>
      </c>
      <c r="H286" s="14" t="s">
        <v>3</v>
      </c>
      <c r="I286" s="5">
        <f>((SUM(E283:E287)-MIN(E283:E287)-MAX(E283:E287))/3)*0.3</f>
        <v>17.633333333333329</v>
      </c>
    </row>
    <row r="287" spans="2:9" ht="15" thickBot="1" x14ac:dyDescent="0.35">
      <c r="B287" s="6">
        <v>5</v>
      </c>
      <c r="C287" s="17">
        <f>AVERAGE(C283:C285)</f>
        <v>64.333333333333329</v>
      </c>
      <c r="D287" s="17">
        <f>AVERAGE(D283:D286)</f>
        <v>61.25</v>
      </c>
      <c r="E287" s="17">
        <f>AVERAGE(E283:E285)</f>
        <v>57.666666666666664</v>
      </c>
      <c r="H287" s="15" t="s">
        <v>6</v>
      </c>
      <c r="I287" s="16">
        <f>SUM(I284:I286)</f>
        <v>62.099999999999994</v>
      </c>
    </row>
    <row r="289" spans="2:9" ht="15" thickBot="1" x14ac:dyDescent="0.35"/>
    <row r="290" spans="2:9" ht="15" thickBot="1" x14ac:dyDescent="0.35">
      <c r="B290" s="29" t="s">
        <v>93</v>
      </c>
      <c r="C290" s="69" t="s">
        <v>0</v>
      </c>
      <c r="D290" s="70"/>
      <c r="E290" s="31" t="s">
        <v>143</v>
      </c>
    </row>
    <row r="291" spans="2:9" x14ac:dyDescent="0.3">
      <c r="C291" s="34" t="s">
        <v>5</v>
      </c>
      <c r="D291" s="32" t="s">
        <v>101</v>
      </c>
      <c r="E291" s="33" t="s">
        <v>3</v>
      </c>
    </row>
    <row r="292" spans="2:9" x14ac:dyDescent="0.3">
      <c r="B292" s="6">
        <v>1</v>
      </c>
      <c r="C292" s="6">
        <v>67</v>
      </c>
      <c r="D292" s="6">
        <v>61</v>
      </c>
      <c r="E292" s="6">
        <v>55</v>
      </c>
    </row>
    <row r="293" spans="2:9" x14ac:dyDescent="0.3">
      <c r="B293" s="6">
        <v>2</v>
      </c>
      <c r="C293" s="6">
        <v>66</v>
      </c>
      <c r="D293" s="6">
        <v>66</v>
      </c>
      <c r="E293" s="6">
        <v>64</v>
      </c>
      <c r="H293" s="6" t="s">
        <v>5</v>
      </c>
      <c r="I293" s="4">
        <f>((SUM(C292:C296)-MIN(C292:C296)-MAX(C292:C296))/3)*0.3</f>
        <v>20.099999999999998</v>
      </c>
    </row>
    <row r="294" spans="2:9" x14ac:dyDescent="0.3">
      <c r="B294" s="6">
        <v>3</v>
      </c>
      <c r="C294" s="6">
        <v>68</v>
      </c>
      <c r="D294" s="6">
        <v>61</v>
      </c>
      <c r="E294" s="6">
        <v>62</v>
      </c>
      <c r="H294" s="6" t="s">
        <v>101</v>
      </c>
      <c r="I294" s="4">
        <f>((SUM(D292:D296)-MIN(D292:D296)-MAX(D292:D296))/3)*0.4</f>
        <v>24.5</v>
      </c>
    </row>
    <row r="295" spans="2:9" ht="15" thickBot="1" x14ac:dyDescent="0.35">
      <c r="B295" s="6">
        <v>4</v>
      </c>
      <c r="C295" s="17">
        <f>AVERAGE(C292:C294)</f>
        <v>67</v>
      </c>
      <c r="D295" s="17">
        <v>59</v>
      </c>
      <c r="E295" s="17">
        <f>AVERAGE(E292:E294)</f>
        <v>60.333333333333336</v>
      </c>
      <c r="H295" s="14" t="s">
        <v>3</v>
      </c>
      <c r="I295" s="5">
        <f>((SUM(E292:E296)-MIN(E292:E296)-MAX(E292:E296))/3)*0.3</f>
        <v>18.266666666666666</v>
      </c>
    </row>
    <row r="296" spans="2:9" ht="15" thickBot="1" x14ac:dyDescent="0.35">
      <c r="B296" s="6">
        <v>5</v>
      </c>
      <c r="C296" s="17">
        <f>AVERAGE(C292:C294)</f>
        <v>67</v>
      </c>
      <c r="D296" s="17">
        <f>AVERAGE(D292:D295)</f>
        <v>61.75</v>
      </c>
      <c r="E296" s="17">
        <f>AVERAGE(E292:E294)</f>
        <v>60.333333333333336</v>
      </c>
      <c r="H296" s="15" t="s">
        <v>6</v>
      </c>
      <c r="I296" s="16">
        <f>SUM(I293:I295)</f>
        <v>62.86666666666666</v>
      </c>
    </row>
    <row r="298" spans="2:9" ht="15" thickBot="1" x14ac:dyDescent="0.35"/>
    <row r="299" spans="2:9" ht="15" thickBot="1" x14ac:dyDescent="0.35">
      <c r="B299" s="29" t="s">
        <v>94</v>
      </c>
      <c r="C299" s="69" t="s">
        <v>1</v>
      </c>
      <c r="D299" s="70"/>
      <c r="E299" s="31" t="s">
        <v>143</v>
      </c>
    </row>
    <row r="300" spans="2:9" x14ac:dyDescent="0.3">
      <c r="C300" s="34" t="s">
        <v>5</v>
      </c>
      <c r="D300" s="32" t="s">
        <v>101</v>
      </c>
      <c r="E300" s="33" t="s">
        <v>3</v>
      </c>
    </row>
    <row r="301" spans="2:9" x14ac:dyDescent="0.3">
      <c r="B301" s="6">
        <v>1</v>
      </c>
      <c r="C301" s="6">
        <v>73</v>
      </c>
      <c r="D301" s="6">
        <v>65</v>
      </c>
      <c r="E301" s="6">
        <v>65</v>
      </c>
    </row>
    <row r="302" spans="2:9" x14ac:dyDescent="0.3">
      <c r="B302" s="6">
        <v>2</v>
      </c>
      <c r="C302" s="6">
        <v>72</v>
      </c>
      <c r="D302" s="6">
        <v>70</v>
      </c>
      <c r="E302" s="6">
        <v>65</v>
      </c>
      <c r="H302" s="6" t="s">
        <v>5</v>
      </c>
      <c r="I302" s="4">
        <f>((SUM(C301:C305)-MIN(C301:C305)-MAX(C301:C305))/3)*0.3</f>
        <v>21.833333333333336</v>
      </c>
    </row>
    <row r="303" spans="2:9" x14ac:dyDescent="0.3">
      <c r="B303" s="6">
        <v>3</v>
      </c>
      <c r="C303" s="6">
        <v>73</v>
      </c>
      <c r="D303" s="6">
        <v>67</v>
      </c>
      <c r="E303" s="6">
        <v>70</v>
      </c>
      <c r="H303" s="6" t="s">
        <v>101</v>
      </c>
      <c r="I303" s="4">
        <f>((SUM(D301:D305)-MIN(D301:D305)-MAX(D301:D305))/3)*0.4</f>
        <v>26.333333333333332</v>
      </c>
    </row>
    <row r="304" spans="2:9" ht="15" thickBot="1" x14ac:dyDescent="0.35">
      <c r="B304" s="6">
        <v>4</v>
      </c>
      <c r="C304" s="17">
        <f>AVERAGE(C301:C303)</f>
        <v>72.666666666666671</v>
      </c>
      <c r="D304" s="17">
        <v>60</v>
      </c>
      <c r="E304" s="17">
        <f>AVERAGE(E301:E303)</f>
        <v>66.666666666666671</v>
      </c>
      <c r="H304" s="14" t="s">
        <v>3</v>
      </c>
      <c r="I304" s="5">
        <f>((SUM(E301:E305)-MIN(E301:E305)-MAX(E301:E305))/3)*0.3</f>
        <v>19.833333333333339</v>
      </c>
    </row>
    <row r="305" spans="2:9" ht="15" thickBot="1" x14ac:dyDescent="0.35">
      <c r="B305" s="6">
        <v>5</v>
      </c>
      <c r="C305" s="17">
        <f>AVERAGE(C301:C303)</f>
        <v>72.666666666666671</v>
      </c>
      <c r="D305" s="17">
        <f>AVERAGE(D301:D304)</f>
        <v>65.5</v>
      </c>
      <c r="E305" s="17">
        <f>AVERAGE(E301:E303)</f>
        <v>66.666666666666671</v>
      </c>
      <c r="H305" s="15" t="s">
        <v>6</v>
      </c>
      <c r="I305" s="16">
        <f>SUM(I302:I304)</f>
        <v>68.000000000000014</v>
      </c>
    </row>
    <row r="316" spans="2:9" ht="15" thickBot="1" x14ac:dyDescent="0.35"/>
    <row r="317" spans="2:9" ht="15" thickBot="1" x14ac:dyDescent="0.35">
      <c r="B317" s="29" t="s">
        <v>153</v>
      </c>
      <c r="C317" s="69"/>
      <c r="D317" s="70"/>
      <c r="E317" s="31"/>
    </row>
    <row r="318" spans="2:9" x14ac:dyDescent="0.3">
      <c r="C318" s="34" t="s">
        <v>5</v>
      </c>
      <c r="D318" s="32" t="s">
        <v>101</v>
      </c>
      <c r="E318" s="33" t="s">
        <v>3</v>
      </c>
    </row>
    <row r="319" spans="2:9" x14ac:dyDescent="0.3">
      <c r="B319" s="6">
        <v>1</v>
      </c>
      <c r="C319" s="6"/>
      <c r="D319" s="6"/>
      <c r="E319" s="6"/>
      <c r="H319" s="6" t="s">
        <v>5</v>
      </c>
      <c r="I319" s="4" t="e">
        <f>((SUM(C319:C323)-MIN(C319:C323)-MAX(C319:C323))/3)*0.3</f>
        <v>#DIV/0!</v>
      </c>
    </row>
    <row r="320" spans="2:9" x14ac:dyDescent="0.3">
      <c r="B320" s="6">
        <v>2</v>
      </c>
      <c r="C320" s="6"/>
      <c r="D320" s="6"/>
      <c r="E320" s="6"/>
      <c r="H320" s="6" t="s">
        <v>101</v>
      </c>
      <c r="I320" s="4" t="e">
        <f>((SUM(D319:D323)-MIN(D319:D323)-MAX(D319:D323))/3)*0.4</f>
        <v>#DIV/0!</v>
      </c>
    </row>
    <row r="321" spans="2:9" ht="15" thickBot="1" x14ac:dyDescent="0.35">
      <c r="B321" s="6">
        <v>3</v>
      </c>
      <c r="C321" s="6"/>
      <c r="D321" s="6"/>
      <c r="E321" s="6"/>
      <c r="H321" s="14" t="s">
        <v>3</v>
      </c>
      <c r="I321" s="5" t="e">
        <f>((SUM(E319:E323)-MIN(E319:E323)-MAX(E319:E323))/3)*0.3</f>
        <v>#DIV/0!</v>
      </c>
    </row>
    <row r="322" spans="2:9" ht="15" thickBot="1" x14ac:dyDescent="0.35">
      <c r="B322" s="6">
        <v>4</v>
      </c>
      <c r="C322" s="17" t="e">
        <f>AVERAGE(C319:C321)</f>
        <v>#DIV/0!</v>
      </c>
      <c r="D322" s="17" t="e">
        <f>AVERAGE(D319:D321)</f>
        <v>#DIV/0!</v>
      </c>
      <c r="E322" s="17" t="e">
        <f>AVERAGE(E319:E321)</f>
        <v>#DIV/0!</v>
      </c>
      <c r="H322" s="15" t="s">
        <v>6</v>
      </c>
      <c r="I322" s="16" t="e">
        <f>SUM(I319:I321)</f>
        <v>#DIV/0!</v>
      </c>
    </row>
    <row r="323" spans="2:9" x14ac:dyDescent="0.3">
      <c r="B323" s="6">
        <v>5</v>
      </c>
      <c r="C323" s="17" t="e">
        <f>AVERAGE(C319:C321)</f>
        <v>#DIV/0!</v>
      </c>
      <c r="D323" s="17" t="e">
        <f>AVERAGE(D319:D321)</f>
        <v>#DIV/0!</v>
      </c>
      <c r="E323" s="17" t="e">
        <f>AVERAGE(E319:E321)</f>
        <v>#DIV/0!</v>
      </c>
    </row>
  </sheetData>
  <mergeCells count="31">
    <mergeCell ref="C317:D317"/>
    <mergeCell ref="C164:D164"/>
    <mergeCell ref="C263:D263"/>
    <mergeCell ref="C272:D272"/>
    <mergeCell ref="C281:D281"/>
    <mergeCell ref="C299:D299"/>
    <mergeCell ref="C290:D290"/>
    <mergeCell ref="C236:D236"/>
    <mergeCell ref="C245:D245"/>
    <mergeCell ref="C200:D200"/>
    <mergeCell ref="C209:D209"/>
    <mergeCell ref="C218:D218"/>
    <mergeCell ref="C227:D227"/>
    <mergeCell ref="C191:D191"/>
    <mergeCell ref="C118:D118"/>
    <mergeCell ref="C127:D127"/>
    <mergeCell ref="C136:D136"/>
    <mergeCell ref="C173:D173"/>
    <mergeCell ref="C182:D182"/>
    <mergeCell ref="C155:D155"/>
    <mergeCell ref="C65:D65"/>
    <mergeCell ref="C74:D74"/>
    <mergeCell ref="C91:D91"/>
    <mergeCell ref="C100:D100"/>
    <mergeCell ref="C109:D109"/>
    <mergeCell ref="C56:D56"/>
    <mergeCell ref="C11:D11"/>
    <mergeCell ref="C20:D20"/>
    <mergeCell ref="C29:D29"/>
    <mergeCell ref="C38:D38"/>
    <mergeCell ref="C47:D47"/>
  </mergeCells>
  <dataValidations count="1">
    <dataValidation type="whole" errorStyle="warning" allowBlank="1" showInputMessage="1" showErrorMessage="1" errorTitle="Wrong value !" error="Only numbers between 10 and 99. No decimals." sqref="C11:C15 C295:D295 C286:D286 C243:C249 D36:E37 C20:C24 C45:C48 D39:E39 C54:C57 D48:E48 D57:E57 D75:E77 D66:E67 D92:E94 D42:E42 D101:E104 D234:E235 C51 D110:E113 C89:C94 C99:C104 D119:E122 C180:C183 C189:C192 D183:E183 C198:C201 D192:E192 C207:C210 D201:E201 D219:E220 D210:E210 D228:E230 D207:E208 D237:E239 C216:C220 D176:E177 D216:E217 D30:E30 C36:C39 D45:E46 D63:E64 D73:E73 D90:E90 C109:C113 D137:E137 D174:E174 D171:E172 D180:E181 D189:E190 D198:E199 D226:E226 D186:E186 C61:D61 D273:E273 C272:C273 D282:E282 C281:C282 D300:E300 C299:C300 D291:E291 C290:C291 D318:E318 C317:C318 C52:D52 C43:D43 C118:C122 C127:C131 C29:C33 C41:C42 C34:D34 D54:E55 C63:C67 C72:C77 C81:C82 C134:E134 C143:E144 C171:C178 C185:C186 C195 C204 C225:C230 C234:C239 D128:E131 D139:E140 C151:E159 C162:E168 D246:E249 C268:D268 C277:D277 C250:D250 C263:C267 C25:D25 C16:D16 C304:D304 C70:D70 C79:D79 C96:D96 C105:D105 C114:D114 C123:D123 C132:D132 C141:D141 C160:D160 D178 C187:D187 C196:D196 C205:D205 C214:D214 C223:D223 C232:D232 C241:D241 D264:E267 D12:E15 D21:E24 D32:E33 C136:C140 C169:D169" xr:uid="{00000000-0002-0000-0300-000000000000}">
      <formula1>10</formula1>
      <formula2>99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I217"/>
  <sheetViews>
    <sheetView topLeftCell="A184" workbookViewId="0">
      <selection activeCell="D177" sqref="D177"/>
    </sheetView>
  </sheetViews>
  <sheetFormatPr defaultRowHeight="14.4" x14ac:dyDescent="0.3"/>
  <cols>
    <col min="1" max="1" width="8.88671875" customWidth="1"/>
    <col min="2" max="2" width="12.33203125" customWidth="1"/>
    <col min="4" max="4" width="8.88671875" customWidth="1"/>
  </cols>
  <sheetData>
    <row r="2" spans="1:9" x14ac:dyDescent="0.3">
      <c r="A2" s="46" t="s">
        <v>65</v>
      </c>
      <c r="B2" s="46" t="s">
        <v>88</v>
      </c>
    </row>
    <row r="4" spans="1:9" x14ac:dyDescent="0.3">
      <c r="B4" t="s">
        <v>89</v>
      </c>
      <c r="C4">
        <v>1</v>
      </c>
      <c r="D4">
        <v>2</v>
      </c>
      <c r="E4">
        <v>3</v>
      </c>
      <c r="F4">
        <v>4</v>
      </c>
      <c r="G4">
        <v>5</v>
      </c>
    </row>
    <row r="5" spans="1:9" x14ac:dyDescent="0.3">
      <c r="B5" t="s">
        <v>5</v>
      </c>
      <c r="C5" s="26" t="s">
        <v>137</v>
      </c>
      <c r="D5" s="27" t="s">
        <v>138</v>
      </c>
      <c r="E5" s="26" t="s">
        <v>118</v>
      </c>
      <c r="F5" s="6" t="s">
        <v>90</v>
      </c>
      <c r="G5" s="6" t="s">
        <v>90</v>
      </c>
    </row>
    <row r="6" spans="1:9" x14ac:dyDescent="0.3">
      <c r="B6" t="s">
        <v>4</v>
      </c>
      <c r="C6" s="27" t="s">
        <v>185</v>
      </c>
      <c r="D6" s="27" t="s">
        <v>140</v>
      </c>
      <c r="E6" s="28" t="s">
        <v>141</v>
      </c>
      <c r="F6" s="28" t="s">
        <v>176</v>
      </c>
      <c r="G6" s="6" t="s">
        <v>90</v>
      </c>
    </row>
    <row r="7" spans="1:9" x14ac:dyDescent="0.3">
      <c r="B7" t="s">
        <v>3</v>
      </c>
      <c r="C7" s="28" t="s">
        <v>111</v>
      </c>
      <c r="D7" s="28" t="s">
        <v>139</v>
      </c>
      <c r="E7" s="26" t="s">
        <v>142</v>
      </c>
      <c r="F7" s="6" t="s">
        <v>90</v>
      </c>
      <c r="G7" s="6" t="s">
        <v>90</v>
      </c>
    </row>
    <row r="11" spans="1:9" ht="15" thickBot="1" x14ac:dyDescent="0.35"/>
    <row r="12" spans="1:9" ht="15" thickBot="1" x14ac:dyDescent="0.35">
      <c r="B12" s="29" t="s">
        <v>2</v>
      </c>
      <c r="C12" s="42" t="s">
        <v>53</v>
      </c>
      <c r="D12" s="43"/>
      <c r="E12" s="30"/>
      <c r="F12" s="30" t="s">
        <v>148</v>
      </c>
    </row>
    <row r="13" spans="1:9" x14ac:dyDescent="0.3">
      <c r="C13" s="36" t="s">
        <v>5</v>
      </c>
      <c r="D13" s="37" t="s">
        <v>101</v>
      </c>
      <c r="E13" s="38" t="s">
        <v>3</v>
      </c>
    </row>
    <row r="14" spans="1:9" x14ac:dyDescent="0.3">
      <c r="B14" s="6">
        <v>1</v>
      </c>
      <c r="C14" s="6">
        <v>40</v>
      </c>
      <c r="D14" s="6">
        <v>40</v>
      </c>
      <c r="E14" s="6">
        <v>40</v>
      </c>
      <c r="H14" s="6" t="s">
        <v>5</v>
      </c>
      <c r="I14" s="4">
        <f>((SUM(C14:C18)-MIN(C14:C18)-MAX(C14:C18))/3)*0.3</f>
        <v>12.066666666666668</v>
      </c>
    </row>
    <row r="15" spans="1:9" x14ac:dyDescent="0.3">
      <c r="B15" s="6">
        <v>2</v>
      </c>
      <c r="C15" s="6">
        <v>36</v>
      </c>
      <c r="D15" s="6">
        <v>40</v>
      </c>
      <c r="E15" s="6">
        <v>29</v>
      </c>
      <c r="H15" s="6" t="s">
        <v>101</v>
      </c>
      <c r="I15" s="4">
        <f>((SUM(D14:D18)-MIN(D14:D18)-MAX(D14:D18))/3)*0.4</f>
        <v>14.666666666666666</v>
      </c>
    </row>
    <row r="16" spans="1:9" ht="15" thickBot="1" x14ac:dyDescent="0.35">
      <c r="B16" s="6">
        <v>3</v>
      </c>
      <c r="C16" s="6">
        <v>45</v>
      </c>
      <c r="D16" s="6">
        <v>20</v>
      </c>
      <c r="E16" s="6">
        <v>43</v>
      </c>
      <c r="H16" s="14" t="s">
        <v>3</v>
      </c>
      <c r="I16" s="5">
        <f>((SUM(E14:E18)-MIN(E14:E18)-MAX(E14:E18))/3)*0.3</f>
        <v>11.466666666666669</v>
      </c>
    </row>
    <row r="17" spans="2:9" ht="15" thickBot="1" x14ac:dyDescent="0.35">
      <c r="B17" s="6">
        <v>4</v>
      </c>
      <c r="C17" s="17">
        <f>AVERAGE(C14:C16)</f>
        <v>40.333333333333336</v>
      </c>
      <c r="D17" s="17">
        <v>36</v>
      </c>
      <c r="E17" s="17">
        <f>AVERAGE(E14:E16)</f>
        <v>37.333333333333336</v>
      </c>
      <c r="H17" s="15" t="s">
        <v>6</v>
      </c>
      <c r="I17" s="16">
        <f>SUM(I14:I16)</f>
        <v>38.200000000000003</v>
      </c>
    </row>
    <row r="18" spans="2:9" x14ac:dyDescent="0.3">
      <c r="B18" s="6">
        <v>5</v>
      </c>
      <c r="C18" s="17">
        <f>AVERAGE(C14:C16)</f>
        <v>40.333333333333336</v>
      </c>
      <c r="D18" s="17">
        <f>AVERAGE(D14:D17)</f>
        <v>34</v>
      </c>
      <c r="E18" s="17">
        <f>AVERAGE(E14:E16)</f>
        <v>37.333333333333336</v>
      </c>
    </row>
    <row r="20" spans="2:9" ht="15" thickBot="1" x14ac:dyDescent="0.35"/>
    <row r="21" spans="2:9" ht="15" thickBot="1" x14ac:dyDescent="0.35">
      <c r="B21" s="29" t="s">
        <v>91</v>
      </c>
      <c r="C21" s="40" t="s">
        <v>9</v>
      </c>
      <c r="D21" s="41"/>
      <c r="E21" s="31"/>
      <c r="F21" s="44" t="s">
        <v>154</v>
      </c>
    </row>
    <row r="22" spans="2:9" x14ac:dyDescent="0.3">
      <c r="C22" s="34" t="s">
        <v>5</v>
      </c>
      <c r="D22" s="32" t="s">
        <v>101</v>
      </c>
      <c r="E22" s="33" t="s">
        <v>3</v>
      </c>
    </row>
    <row r="23" spans="2:9" x14ac:dyDescent="0.3">
      <c r="B23" s="6">
        <v>1</v>
      </c>
      <c r="C23" s="6">
        <v>35</v>
      </c>
      <c r="D23" s="6">
        <v>34</v>
      </c>
      <c r="E23" s="6">
        <v>30</v>
      </c>
      <c r="H23" s="6" t="s">
        <v>5</v>
      </c>
      <c r="I23" s="4">
        <f>((SUM(C23:C27)-MIN(C23:C27)-MAX(C23:C27))/3)*0.3</f>
        <v>10.366666666666669</v>
      </c>
    </row>
    <row r="24" spans="2:9" x14ac:dyDescent="0.3">
      <c r="B24" s="6">
        <v>2</v>
      </c>
      <c r="C24" s="6">
        <v>30</v>
      </c>
      <c r="D24" s="6">
        <v>30</v>
      </c>
      <c r="E24" s="6">
        <v>28</v>
      </c>
      <c r="H24" s="6" t="s">
        <v>101</v>
      </c>
      <c r="I24" s="4">
        <f>((SUM(D23:D27)-MIN(D23:D27)-MAX(D23:D27))/3)*0.4</f>
        <v>11.466666666666669</v>
      </c>
    </row>
    <row r="25" spans="2:9" ht="15" thickBot="1" x14ac:dyDescent="0.35">
      <c r="B25" s="6">
        <v>3</v>
      </c>
      <c r="C25" s="6">
        <v>38</v>
      </c>
      <c r="D25" s="6">
        <v>20</v>
      </c>
      <c r="E25" s="6">
        <v>39</v>
      </c>
      <c r="H25" s="14" t="s">
        <v>3</v>
      </c>
      <c r="I25" s="5">
        <f>((SUM(E23:E27)-MIN(E23:E27)-MAX(E23:E27))/3)*0.3</f>
        <v>9.4666666666666686</v>
      </c>
    </row>
    <row r="26" spans="2:9" ht="15" thickBot="1" x14ac:dyDescent="0.35">
      <c r="B26" s="6">
        <v>4</v>
      </c>
      <c r="C26" s="17">
        <f>AVERAGE(C23:C25)</f>
        <v>34.333333333333336</v>
      </c>
      <c r="D26" s="17">
        <v>28</v>
      </c>
      <c r="E26" s="17">
        <f>AVERAGE(E23:E25)</f>
        <v>32.333333333333336</v>
      </c>
      <c r="H26" s="15" t="s">
        <v>6</v>
      </c>
      <c r="I26" s="16">
        <f>SUM(I23:I25)</f>
        <v>31.300000000000004</v>
      </c>
    </row>
    <row r="27" spans="2:9" x14ac:dyDescent="0.3">
      <c r="B27" s="6">
        <v>5</v>
      </c>
      <c r="C27" s="17">
        <f>AVERAGE(C23:C25)</f>
        <v>34.333333333333336</v>
      </c>
      <c r="D27" s="17">
        <f>AVERAGE(D23:D26)</f>
        <v>28</v>
      </c>
      <c r="E27" s="17">
        <f>AVERAGE(E23:E25)</f>
        <v>32.333333333333336</v>
      </c>
    </row>
    <row r="29" spans="2:9" ht="15" thickBot="1" x14ac:dyDescent="0.35"/>
    <row r="30" spans="2:9" ht="15" thickBot="1" x14ac:dyDescent="0.35">
      <c r="B30" s="29" t="s">
        <v>92</v>
      </c>
      <c r="C30" s="71" t="s">
        <v>25</v>
      </c>
      <c r="D30" s="72"/>
      <c r="E30" s="76"/>
      <c r="F30" s="44" t="s">
        <v>150</v>
      </c>
    </row>
    <row r="31" spans="2:9" x14ac:dyDescent="0.3">
      <c r="C31" s="34" t="s">
        <v>5</v>
      </c>
      <c r="D31" s="32" t="s">
        <v>101</v>
      </c>
      <c r="E31" s="33" t="s">
        <v>3</v>
      </c>
    </row>
    <row r="32" spans="2:9" x14ac:dyDescent="0.3">
      <c r="B32" s="6">
        <v>1</v>
      </c>
      <c r="C32" s="6">
        <v>43</v>
      </c>
      <c r="D32" s="6">
        <v>41</v>
      </c>
      <c r="E32" s="6">
        <v>39</v>
      </c>
      <c r="H32" s="6" t="s">
        <v>5</v>
      </c>
      <c r="I32" s="4">
        <f>((SUM(C32:C36)-MIN(C32:C36)-MAX(C32:C36))/3)*0.3</f>
        <v>12.700000000000001</v>
      </c>
    </row>
    <row r="33" spans="2:9" x14ac:dyDescent="0.3">
      <c r="B33" s="6">
        <v>2</v>
      </c>
      <c r="C33" s="6">
        <v>34</v>
      </c>
      <c r="D33" s="6">
        <v>43</v>
      </c>
      <c r="E33" s="6">
        <v>31</v>
      </c>
      <c r="H33" s="6" t="s">
        <v>101</v>
      </c>
      <c r="I33" s="4">
        <f>((SUM(D32:D36)-MIN(D32:D36)-MAX(D32:D36))/3)*0.4</f>
        <v>15.533333333333335</v>
      </c>
    </row>
    <row r="34" spans="2:9" ht="15" thickBot="1" x14ac:dyDescent="0.35">
      <c r="B34" s="6">
        <v>3</v>
      </c>
      <c r="C34" s="6">
        <v>49</v>
      </c>
      <c r="D34" s="6">
        <v>28</v>
      </c>
      <c r="E34" s="6">
        <v>38</v>
      </c>
      <c r="H34" s="14" t="s">
        <v>3</v>
      </c>
      <c r="I34" s="5">
        <f>((SUM(E32:E36)-MIN(E32:E36)-MAX(E32:E36))/3)*0.3</f>
        <v>10.999999999999998</v>
      </c>
    </row>
    <row r="35" spans="2:9" ht="15" thickBot="1" x14ac:dyDescent="0.35">
      <c r="B35" s="6">
        <v>4</v>
      </c>
      <c r="C35" s="17">
        <f>AVERAGE(C32:C34)</f>
        <v>42</v>
      </c>
      <c r="D35" s="17">
        <v>38</v>
      </c>
      <c r="E35" s="17">
        <f>AVERAGE(E32:E34)</f>
        <v>36</v>
      </c>
      <c r="H35" s="15" t="s">
        <v>6</v>
      </c>
      <c r="I35" s="16">
        <f>SUM(I32:I34)</f>
        <v>39.233333333333334</v>
      </c>
    </row>
    <row r="36" spans="2:9" x14ac:dyDescent="0.3">
      <c r="B36" s="6">
        <v>5</v>
      </c>
      <c r="C36" s="17">
        <f>AVERAGE(C32:C34)</f>
        <v>42</v>
      </c>
      <c r="D36" s="17">
        <f>AVERAGE(D32:D35)</f>
        <v>37.5</v>
      </c>
      <c r="E36" s="17">
        <f>AVERAGE(E32:E34)</f>
        <v>36</v>
      </c>
    </row>
    <row r="37" spans="2:9" x14ac:dyDescent="0.3">
      <c r="C37" s="39"/>
      <c r="D37" s="35"/>
      <c r="E37" s="35"/>
    </row>
    <row r="38" spans="2:9" ht="15" thickBot="1" x14ac:dyDescent="0.35">
      <c r="C38" s="39"/>
      <c r="D38" s="35"/>
      <c r="E38" s="35"/>
    </row>
    <row r="39" spans="2:9" ht="15" thickBot="1" x14ac:dyDescent="0.35">
      <c r="B39" s="29" t="s">
        <v>93</v>
      </c>
      <c r="C39" s="40" t="s">
        <v>18</v>
      </c>
      <c r="D39" s="41"/>
      <c r="E39" s="31"/>
      <c r="F39" s="44" t="s">
        <v>147</v>
      </c>
    </row>
    <row r="40" spans="2:9" x14ac:dyDescent="0.3">
      <c r="C40" s="34" t="s">
        <v>5</v>
      </c>
      <c r="D40" s="32" t="s">
        <v>101</v>
      </c>
      <c r="E40" s="33" t="s">
        <v>3</v>
      </c>
    </row>
    <row r="41" spans="2:9" x14ac:dyDescent="0.3">
      <c r="B41" s="6">
        <v>1</v>
      </c>
      <c r="C41" s="6">
        <v>44</v>
      </c>
      <c r="D41" s="6">
        <v>41</v>
      </c>
      <c r="E41" s="6">
        <v>41</v>
      </c>
      <c r="H41" s="6" t="s">
        <v>5</v>
      </c>
      <c r="I41" s="4">
        <f>((SUM(C41:C45)-MIN(C41:C45)-MAX(C41:C45))/3)*0.3</f>
        <v>12.2</v>
      </c>
    </row>
    <row r="42" spans="2:9" x14ac:dyDescent="0.3">
      <c r="B42" s="6">
        <v>2</v>
      </c>
      <c r="C42" s="6">
        <v>34</v>
      </c>
      <c r="D42" s="6">
        <v>41</v>
      </c>
      <c r="E42" s="6">
        <v>32</v>
      </c>
      <c r="H42" s="6" t="s">
        <v>101</v>
      </c>
      <c r="I42" s="4">
        <f>((SUM(D41:D45)-MIN(D41:D45)-MAX(D41:D45))/3)*0.4</f>
        <v>15.966666666666667</v>
      </c>
    </row>
    <row r="43" spans="2:9" ht="15" thickBot="1" x14ac:dyDescent="0.35">
      <c r="B43" s="6">
        <v>3</v>
      </c>
      <c r="C43" s="6">
        <v>42</v>
      </c>
      <c r="D43" s="6">
        <v>27</v>
      </c>
      <c r="E43" s="6">
        <v>39</v>
      </c>
      <c r="H43" s="14" t="s">
        <v>3</v>
      </c>
      <c r="I43" s="5">
        <f>((SUM(E41:E45)-MIN(E41:E45)-MAX(E41:E45))/3)*0.3</f>
        <v>11.366666666666667</v>
      </c>
    </row>
    <row r="44" spans="2:9" ht="15" thickBot="1" x14ac:dyDescent="0.35">
      <c r="B44" s="6">
        <v>4</v>
      </c>
      <c r="C44" s="17">
        <f>AVERAGE(C41:C43)</f>
        <v>40</v>
      </c>
      <c r="D44" s="17">
        <v>42</v>
      </c>
      <c r="E44" s="17">
        <f>AVERAGE(E41:E43)</f>
        <v>37.333333333333336</v>
      </c>
      <c r="H44" s="15" t="s">
        <v>6</v>
      </c>
      <c r="I44" s="16">
        <f>SUM(I41:I43)</f>
        <v>39.533333333333331</v>
      </c>
    </row>
    <row r="45" spans="2:9" x14ac:dyDescent="0.3">
      <c r="B45" s="6">
        <v>5</v>
      </c>
      <c r="C45" s="17">
        <f>AVERAGE(C41:C43)</f>
        <v>40</v>
      </c>
      <c r="D45" s="17">
        <f>AVERAGE(D41:D44)</f>
        <v>37.75</v>
      </c>
      <c r="E45" s="17">
        <f>AVERAGE(E41:E43)</f>
        <v>37.333333333333336</v>
      </c>
    </row>
    <row r="47" spans="2:9" ht="15" thickBot="1" x14ac:dyDescent="0.35"/>
    <row r="48" spans="2:9" ht="15" thickBot="1" x14ac:dyDescent="0.35">
      <c r="B48" s="29" t="s">
        <v>94</v>
      </c>
      <c r="C48" s="40" t="s">
        <v>29</v>
      </c>
      <c r="D48" s="41"/>
      <c r="E48" s="31"/>
      <c r="F48" s="44" t="s">
        <v>150</v>
      </c>
    </row>
    <row r="49" spans="1:9" x14ac:dyDescent="0.3">
      <c r="C49" s="34" t="s">
        <v>5</v>
      </c>
      <c r="D49" s="32" t="s">
        <v>101</v>
      </c>
      <c r="E49" s="33" t="s">
        <v>3</v>
      </c>
    </row>
    <row r="50" spans="1:9" x14ac:dyDescent="0.3">
      <c r="B50" s="6">
        <v>1</v>
      </c>
      <c r="C50" s="6">
        <v>48</v>
      </c>
      <c r="D50" s="6">
        <v>42</v>
      </c>
      <c r="E50" s="6">
        <v>43</v>
      </c>
      <c r="H50" s="6" t="s">
        <v>5</v>
      </c>
      <c r="I50" s="4">
        <f>((SUM(C50:C54)-MIN(C50:C54)-MAX(C50:C54))/3)*0.3</f>
        <v>13.799999999999999</v>
      </c>
    </row>
    <row r="51" spans="1:9" x14ac:dyDescent="0.3">
      <c r="B51" s="6">
        <v>2</v>
      </c>
      <c r="C51" s="6">
        <v>36</v>
      </c>
      <c r="D51" s="6">
        <v>39</v>
      </c>
      <c r="E51" s="6">
        <v>35</v>
      </c>
      <c r="H51" s="6" t="s">
        <v>101</v>
      </c>
      <c r="I51" s="4">
        <f>((SUM(D50:D54)-MIN(D50:D54)-MAX(D50:D54))/3)*0.4</f>
        <v>16</v>
      </c>
    </row>
    <row r="52" spans="1:9" ht="15" thickBot="1" x14ac:dyDescent="0.35">
      <c r="B52" s="6">
        <v>3</v>
      </c>
      <c r="C52" s="6">
        <v>51</v>
      </c>
      <c r="D52" s="6">
        <v>31</v>
      </c>
      <c r="E52" s="6">
        <v>44</v>
      </c>
      <c r="H52" s="14" t="s">
        <v>3</v>
      </c>
      <c r="I52" s="5">
        <f>((SUM(E50:E54)-MIN(E50:E54)-MAX(E50:E54))/3)*0.3</f>
        <v>12.43333333333333</v>
      </c>
    </row>
    <row r="53" spans="1:9" ht="15" thickBot="1" x14ac:dyDescent="0.35">
      <c r="B53" s="6">
        <v>4</v>
      </c>
      <c r="C53" s="17">
        <f>AVERAGE(C50:C52)</f>
        <v>45</v>
      </c>
      <c r="D53" s="17">
        <v>44</v>
      </c>
      <c r="E53" s="17">
        <f>AVERAGE(E50:E52)</f>
        <v>40.666666666666664</v>
      </c>
      <c r="H53" s="15" t="s">
        <v>6</v>
      </c>
      <c r="I53" s="16">
        <f>SUM(I50:I52)</f>
        <v>42.233333333333327</v>
      </c>
    </row>
    <row r="54" spans="1:9" x14ac:dyDescent="0.3">
      <c r="B54" s="6">
        <v>5</v>
      </c>
      <c r="C54" s="17">
        <f>AVERAGE(C50:C52)</f>
        <v>45</v>
      </c>
      <c r="D54" s="17">
        <f>AVERAGE(D50:D53)</f>
        <v>39</v>
      </c>
      <c r="E54" s="17">
        <f>AVERAGE(E50:E52)</f>
        <v>40.666666666666664</v>
      </c>
    </row>
    <row r="57" spans="1:9" x14ac:dyDescent="0.3">
      <c r="A57" s="46" t="s">
        <v>149</v>
      </c>
      <c r="B57" s="46" t="s">
        <v>88</v>
      </c>
    </row>
    <row r="59" spans="1:9" x14ac:dyDescent="0.3">
      <c r="B59" t="s">
        <v>89</v>
      </c>
      <c r="C59">
        <v>1</v>
      </c>
      <c r="D59">
        <v>2</v>
      </c>
      <c r="E59">
        <v>3</v>
      </c>
      <c r="F59">
        <v>4</v>
      </c>
      <c r="G59">
        <v>5</v>
      </c>
    </row>
    <row r="60" spans="1:9" x14ac:dyDescent="0.3">
      <c r="B60" t="s">
        <v>5</v>
      </c>
      <c r="C60" s="26" t="s">
        <v>137</v>
      </c>
      <c r="D60" s="27" t="s">
        <v>138</v>
      </c>
      <c r="E60" s="26" t="s">
        <v>118</v>
      </c>
      <c r="F60" s="6" t="s">
        <v>90</v>
      </c>
      <c r="G60" s="6" t="s">
        <v>90</v>
      </c>
    </row>
    <row r="61" spans="1:9" x14ac:dyDescent="0.3">
      <c r="B61" t="s">
        <v>4</v>
      </c>
      <c r="C61" s="27" t="s">
        <v>185</v>
      </c>
      <c r="D61" s="27" t="s">
        <v>140</v>
      </c>
      <c r="E61" s="28" t="s">
        <v>141</v>
      </c>
      <c r="F61" s="28" t="s">
        <v>176</v>
      </c>
      <c r="G61" s="6" t="s">
        <v>90</v>
      </c>
    </row>
    <row r="62" spans="1:9" x14ac:dyDescent="0.3">
      <c r="B62" t="s">
        <v>3</v>
      </c>
      <c r="C62" s="28" t="s">
        <v>111</v>
      </c>
      <c r="D62" s="28" t="s">
        <v>139</v>
      </c>
      <c r="E62" s="26" t="s">
        <v>142</v>
      </c>
      <c r="F62" s="6" t="s">
        <v>90</v>
      </c>
      <c r="G62" s="6" t="s">
        <v>90</v>
      </c>
    </row>
    <row r="65" spans="2:9" ht="15" thickBot="1" x14ac:dyDescent="0.35"/>
    <row r="66" spans="2:9" ht="15" thickBot="1" x14ac:dyDescent="0.35">
      <c r="B66" s="29" t="s">
        <v>2</v>
      </c>
      <c r="C66" s="73" t="s">
        <v>27</v>
      </c>
      <c r="D66" s="74"/>
      <c r="E66" s="77"/>
      <c r="F66" s="44" t="s">
        <v>150</v>
      </c>
    </row>
    <row r="67" spans="2:9" x14ac:dyDescent="0.3">
      <c r="C67" s="36" t="s">
        <v>5</v>
      </c>
      <c r="D67" s="37" t="s">
        <v>101</v>
      </c>
      <c r="E67" s="38" t="s">
        <v>3</v>
      </c>
    </row>
    <row r="68" spans="2:9" x14ac:dyDescent="0.3">
      <c r="B68" s="6">
        <v>1</v>
      </c>
      <c r="C68" s="6">
        <v>45</v>
      </c>
      <c r="D68" s="6">
        <v>44</v>
      </c>
      <c r="E68" s="6">
        <v>50</v>
      </c>
      <c r="H68" s="6" t="s">
        <v>5</v>
      </c>
      <c r="I68" s="4">
        <f>((SUM(C68:C72)-MIN(C68:C72)-MAX(C68:C72))/3)*0.3</f>
        <v>13.5</v>
      </c>
    </row>
    <row r="69" spans="2:9" x14ac:dyDescent="0.3">
      <c r="B69" s="6">
        <v>2</v>
      </c>
      <c r="C69" s="6">
        <v>40</v>
      </c>
      <c r="D69" s="6">
        <v>50</v>
      </c>
      <c r="E69" s="6">
        <v>35</v>
      </c>
      <c r="H69" s="6" t="s">
        <v>101</v>
      </c>
      <c r="I69" s="4">
        <f>((SUM(D68:D72)-MIN(D68:D72)-MAX(D68:D72))/3)*0.4</f>
        <v>17.233333333333334</v>
      </c>
    </row>
    <row r="70" spans="2:9" ht="15" thickBot="1" x14ac:dyDescent="0.35">
      <c r="B70" s="6">
        <v>3</v>
      </c>
      <c r="C70" s="6">
        <v>50</v>
      </c>
      <c r="D70" s="6">
        <v>32</v>
      </c>
      <c r="E70" s="6">
        <v>46</v>
      </c>
      <c r="H70" s="14" t="s">
        <v>3</v>
      </c>
      <c r="I70" s="5">
        <f>((SUM(E68:E72)-MIN(E68:E72)-MAX(E68:E72))/3)*0.3</f>
        <v>13.33333333333333</v>
      </c>
    </row>
    <row r="71" spans="2:9" ht="15" thickBot="1" x14ac:dyDescent="0.35">
      <c r="B71" s="6">
        <v>4</v>
      </c>
      <c r="C71" s="17">
        <f>AVERAGE(C68:C70)</f>
        <v>45</v>
      </c>
      <c r="D71" s="17">
        <v>43</v>
      </c>
      <c r="E71" s="17">
        <f>AVERAGE(E68:E70)</f>
        <v>43.666666666666664</v>
      </c>
      <c r="H71" s="15" t="s">
        <v>6</v>
      </c>
      <c r="I71" s="16">
        <f>SUM(I68:I70)</f>
        <v>44.066666666666663</v>
      </c>
    </row>
    <row r="72" spans="2:9" x14ac:dyDescent="0.3">
      <c r="B72" s="6">
        <v>5</v>
      </c>
      <c r="C72" s="17">
        <f>AVERAGE(C68:C70)</f>
        <v>45</v>
      </c>
      <c r="D72" s="17">
        <f>AVERAGE(D68:D71)</f>
        <v>42.25</v>
      </c>
      <c r="E72" s="17">
        <f>AVERAGE(E68:E70)</f>
        <v>43.666666666666664</v>
      </c>
    </row>
    <row r="73" spans="2:9" x14ac:dyDescent="0.3">
      <c r="C73" s="39"/>
      <c r="D73" s="35"/>
      <c r="E73" s="35"/>
    </row>
    <row r="74" spans="2:9" ht="15" thickBot="1" x14ac:dyDescent="0.35">
      <c r="C74" s="39"/>
      <c r="D74" s="35"/>
      <c r="E74" s="35"/>
    </row>
    <row r="75" spans="2:9" ht="15" thickBot="1" x14ac:dyDescent="0.35">
      <c r="B75" s="29" t="s">
        <v>91</v>
      </c>
      <c r="C75" s="40" t="s">
        <v>52</v>
      </c>
      <c r="D75" s="41"/>
      <c r="E75" s="31"/>
      <c r="F75" s="44" t="s">
        <v>148</v>
      </c>
    </row>
    <row r="76" spans="2:9" x14ac:dyDescent="0.3">
      <c r="C76" s="34" t="s">
        <v>5</v>
      </c>
      <c r="D76" s="32" t="s">
        <v>101</v>
      </c>
      <c r="E76" s="33" t="s">
        <v>3</v>
      </c>
    </row>
    <row r="77" spans="2:9" x14ac:dyDescent="0.3">
      <c r="B77" s="6">
        <v>1</v>
      </c>
      <c r="C77" s="6">
        <v>43</v>
      </c>
      <c r="D77" s="6">
        <v>48</v>
      </c>
      <c r="E77" s="6">
        <v>51</v>
      </c>
      <c r="H77" s="6" t="s">
        <v>5</v>
      </c>
      <c r="I77" s="4">
        <f>((SUM(C77:C81)-MIN(C77:C81)-MAX(C77:C81))/3)*0.3</f>
        <v>12.966666666666669</v>
      </c>
    </row>
    <row r="78" spans="2:9" x14ac:dyDescent="0.3">
      <c r="B78" s="6">
        <v>2</v>
      </c>
      <c r="C78" s="6">
        <v>42</v>
      </c>
      <c r="D78" s="6">
        <v>48</v>
      </c>
      <c r="E78" s="6">
        <v>30</v>
      </c>
      <c r="H78" s="6" t="s">
        <v>101</v>
      </c>
      <c r="I78" s="4">
        <f>((SUM(D77:D81)-MIN(D77:D81)-MAX(D77:D81))/3)*0.4</f>
        <v>17.333333333333336</v>
      </c>
    </row>
    <row r="79" spans="2:9" ht="15" thickBot="1" x14ac:dyDescent="0.35">
      <c r="B79" s="6">
        <v>3</v>
      </c>
      <c r="C79" s="6">
        <v>45</v>
      </c>
      <c r="D79" s="6">
        <v>32</v>
      </c>
      <c r="E79" s="6">
        <v>47</v>
      </c>
      <c r="H79" s="14" t="s">
        <v>3</v>
      </c>
      <c r="I79" s="5">
        <f>((SUM(E77:E81)-MIN(E77:E81)-MAX(E77:E81))/3)*0.3</f>
        <v>13.233333333333333</v>
      </c>
    </row>
    <row r="80" spans="2:9" ht="15" thickBot="1" x14ac:dyDescent="0.35">
      <c r="B80" s="6">
        <v>4</v>
      </c>
      <c r="C80" s="17">
        <f>AVERAGE(C77:C79)</f>
        <v>43.333333333333336</v>
      </c>
      <c r="D80" s="17">
        <v>40</v>
      </c>
      <c r="E80" s="17">
        <f>AVERAGE(E77:E79)</f>
        <v>42.666666666666664</v>
      </c>
      <c r="H80" s="15" t="s">
        <v>6</v>
      </c>
      <c r="I80" s="16">
        <f>SUM(I77:I79)</f>
        <v>43.533333333333339</v>
      </c>
    </row>
    <row r="81" spans="1:9" x14ac:dyDescent="0.3">
      <c r="B81" s="6">
        <v>5</v>
      </c>
      <c r="C81" s="17">
        <f>AVERAGE(C77:C79)</f>
        <v>43.333333333333336</v>
      </c>
      <c r="D81" s="17">
        <f>AVERAGE(D77:D80)</f>
        <v>42</v>
      </c>
      <c r="E81" s="17">
        <f>AVERAGE(E77:E79)</f>
        <v>42.666666666666664</v>
      </c>
    </row>
    <row r="83" spans="1:9" ht="15" thickBot="1" x14ac:dyDescent="0.35"/>
    <row r="84" spans="1:9" ht="15" thickBot="1" x14ac:dyDescent="0.35">
      <c r="B84" s="29" t="s">
        <v>92</v>
      </c>
      <c r="C84" s="40" t="s">
        <v>36</v>
      </c>
      <c r="D84" s="41"/>
      <c r="E84" s="31"/>
      <c r="F84" s="44" t="s">
        <v>143</v>
      </c>
    </row>
    <row r="85" spans="1:9" x14ac:dyDescent="0.3">
      <c r="C85" s="34" t="s">
        <v>5</v>
      </c>
      <c r="D85" s="32" t="s">
        <v>101</v>
      </c>
      <c r="E85" s="33" t="s">
        <v>3</v>
      </c>
    </row>
    <row r="86" spans="1:9" x14ac:dyDescent="0.3">
      <c r="B86" s="6">
        <v>1</v>
      </c>
      <c r="C86" s="6">
        <v>50</v>
      </c>
      <c r="D86" s="6">
        <v>48</v>
      </c>
      <c r="E86" s="6">
        <v>53</v>
      </c>
      <c r="H86" s="6" t="s">
        <v>5</v>
      </c>
      <c r="I86" s="4">
        <f>((SUM(C86:C90)-MIN(C86:C90)-MAX(C86:C90))/3)*0.3</f>
        <v>15.266666666666667</v>
      </c>
    </row>
    <row r="87" spans="1:9" x14ac:dyDescent="0.3">
      <c r="B87" s="6">
        <v>2</v>
      </c>
      <c r="C87" s="6">
        <v>49</v>
      </c>
      <c r="D87" s="6">
        <v>56</v>
      </c>
      <c r="E87" s="6">
        <v>36</v>
      </c>
      <c r="H87" s="6" t="s">
        <v>101</v>
      </c>
      <c r="I87" s="4">
        <f>((SUM(D86:D90)-MIN(D86:D90)-MAX(D86:D90))/3)*0.4</f>
        <v>18.7</v>
      </c>
    </row>
    <row r="88" spans="1:9" ht="15" thickBot="1" x14ac:dyDescent="0.35">
      <c r="B88" s="6">
        <v>3</v>
      </c>
      <c r="C88" s="6">
        <v>55</v>
      </c>
      <c r="D88" s="6">
        <v>35</v>
      </c>
      <c r="E88" s="6">
        <v>47</v>
      </c>
      <c r="H88" s="14" t="s">
        <v>3</v>
      </c>
      <c r="I88" s="5">
        <f>((SUM(E86:E90)-MIN(E86:E90)-MAX(E86:E90))/3)*0.3</f>
        <v>13.766666666666667</v>
      </c>
    </row>
    <row r="89" spans="1:9" ht="15" thickBot="1" x14ac:dyDescent="0.35">
      <c r="B89" s="6">
        <v>4</v>
      </c>
      <c r="C89" s="17">
        <f>AVERAGE(C86:C88)</f>
        <v>51.333333333333336</v>
      </c>
      <c r="D89" s="17">
        <v>46</v>
      </c>
      <c r="E89" s="17">
        <f>AVERAGE(E86:E88)</f>
        <v>45.333333333333336</v>
      </c>
      <c r="H89" s="15" t="s">
        <v>6</v>
      </c>
      <c r="I89" s="16">
        <f>SUM(I86:I88)</f>
        <v>47.733333333333334</v>
      </c>
    </row>
    <row r="90" spans="1:9" x14ac:dyDescent="0.3">
      <c r="B90" s="6">
        <v>5</v>
      </c>
      <c r="C90" s="17">
        <f>AVERAGE(C86:C88)</f>
        <v>51.333333333333336</v>
      </c>
      <c r="D90" s="17">
        <f>AVERAGE(D86:D89)</f>
        <v>46.25</v>
      </c>
      <c r="E90" s="17">
        <f>AVERAGE(E86:E88)</f>
        <v>45.333333333333336</v>
      </c>
    </row>
    <row r="94" spans="1:9" x14ac:dyDescent="0.3">
      <c r="A94" s="46" t="s">
        <v>151</v>
      </c>
      <c r="B94" s="46" t="s">
        <v>88</v>
      </c>
    </row>
    <row r="96" spans="1:9" x14ac:dyDescent="0.3">
      <c r="B96" t="s">
        <v>89</v>
      </c>
      <c r="C96">
        <v>1</v>
      </c>
      <c r="D96">
        <v>2</v>
      </c>
      <c r="E96">
        <v>3</v>
      </c>
      <c r="F96">
        <v>4</v>
      </c>
      <c r="G96">
        <v>5</v>
      </c>
    </row>
    <row r="97" spans="2:9" x14ac:dyDescent="0.3">
      <c r="B97" t="s">
        <v>5</v>
      </c>
      <c r="C97" s="26" t="s">
        <v>137</v>
      </c>
      <c r="D97" s="27" t="s">
        <v>138</v>
      </c>
      <c r="E97" s="26" t="s">
        <v>118</v>
      </c>
      <c r="F97" s="6" t="s">
        <v>90</v>
      </c>
      <c r="G97" s="6" t="s">
        <v>90</v>
      </c>
    </row>
    <row r="98" spans="2:9" x14ac:dyDescent="0.3">
      <c r="B98" t="s">
        <v>4</v>
      </c>
      <c r="C98" s="27" t="s">
        <v>185</v>
      </c>
      <c r="D98" s="27" t="s">
        <v>140</v>
      </c>
      <c r="E98" s="28" t="s">
        <v>141</v>
      </c>
      <c r="F98" s="28" t="s">
        <v>176</v>
      </c>
      <c r="G98" s="6" t="s">
        <v>90</v>
      </c>
    </row>
    <row r="99" spans="2:9" x14ac:dyDescent="0.3">
      <c r="B99" t="s">
        <v>3</v>
      </c>
      <c r="C99" s="28" t="s">
        <v>111</v>
      </c>
      <c r="D99" s="28" t="s">
        <v>139</v>
      </c>
      <c r="E99" s="26" t="s">
        <v>142</v>
      </c>
      <c r="F99" s="6" t="s">
        <v>90</v>
      </c>
      <c r="G99" s="6" t="s">
        <v>90</v>
      </c>
    </row>
    <row r="102" spans="2:9" ht="15" thickBot="1" x14ac:dyDescent="0.35"/>
    <row r="103" spans="2:9" ht="15" thickBot="1" x14ac:dyDescent="0.35">
      <c r="B103" s="29" t="s">
        <v>2</v>
      </c>
      <c r="C103" s="40" t="s">
        <v>50</v>
      </c>
      <c r="D103" s="41"/>
      <c r="E103" s="31"/>
      <c r="F103" s="44" t="s">
        <v>148</v>
      </c>
    </row>
    <row r="104" spans="2:9" x14ac:dyDescent="0.3">
      <c r="C104" s="34" t="s">
        <v>5</v>
      </c>
      <c r="D104" s="32" t="s">
        <v>101</v>
      </c>
      <c r="E104" s="33" t="s">
        <v>3</v>
      </c>
    </row>
    <row r="105" spans="2:9" x14ac:dyDescent="0.3">
      <c r="B105" s="6">
        <v>1</v>
      </c>
      <c r="C105" s="6">
        <v>56</v>
      </c>
      <c r="D105" s="6">
        <v>52</v>
      </c>
      <c r="E105" s="6">
        <v>50</v>
      </c>
      <c r="H105" s="6" t="s">
        <v>5</v>
      </c>
      <c r="I105" s="4">
        <f>((SUM(C105:C109)-MIN(C105:C109)-MAX(C105:C109))/3)*0.3</f>
        <v>16.8</v>
      </c>
    </row>
    <row r="106" spans="2:9" x14ac:dyDescent="0.3">
      <c r="B106" s="6">
        <v>2</v>
      </c>
      <c r="C106" s="6">
        <v>54</v>
      </c>
      <c r="D106" s="6">
        <v>58</v>
      </c>
      <c r="E106" s="6">
        <v>47</v>
      </c>
      <c r="H106" s="6" t="s">
        <v>101</v>
      </c>
      <c r="I106" s="4">
        <f>((SUM(D105:D109)-MIN(D105:D109)-MAX(D105:D109))/3)*0.4</f>
        <v>20.666666666666668</v>
      </c>
    </row>
    <row r="107" spans="2:9" ht="15" thickBot="1" x14ac:dyDescent="0.35">
      <c r="B107" s="6">
        <v>3</v>
      </c>
      <c r="C107" s="6">
        <v>58</v>
      </c>
      <c r="D107" s="6">
        <v>42</v>
      </c>
      <c r="E107" s="6">
        <v>50</v>
      </c>
      <c r="H107" s="14" t="s">
        <v>3</v>
      </c>
      <c r="I107" s="5">
        <f>((SUM(E105:E109)-MIN(E105:E109)-MAX(E105:E109))/3)*0.3</f>
        <v>14.8</v>
      </c>
    </row>
    <row r="108" spans="2:9" ht="15" thickBot="1" x14ac:dyDescent="0.35">
      <c r="B108" s="6">
        <v>4</v>
      </c>
      <c r="C108" s="17">
        <f>AVERAGE(C105:C107)</f>
        <v>56</v>
      </c>
      <c r="D108" s="17">
        <v>52</v>
      </c>
      <c r="E108" s="17">
        <f>AVERAGE(E105:E107)</f>
        <v>49</v>
      </c>
      <c r="H108" s="15" t="s">
        <v>6</v>
      </c>
      <c r="I108" s="16">
        <f>SUM(I105:I107)</f>
        <v>52.266666666666666</v>
      </c>
    </row>
    <row r="109" spans="2:9" x14ac:dyDescent="0.3">
      <c r="B109" s="6">
        <v>5</v>
      </c>
      <c r="C109" s="17">
        <f>AVERAGE(C105:C107)</f>
        <v>56</v>
      </c>
      <c r="D109" s="17">
        <f>AVERAGE(D105:D108)</f>
        <v>51</v>
      </c>
      <c r="E109" s="17">
        <f>AVERAGE(E105:E107)</f>
        <v>49</v>
      </c>
    </row>
    <row r="110" spans="2:9" x14ac:dyDescent="0.3">
      <c r="C110" s="39"/>
      <c r="D110" s="35"/>
      <c r="E110" s="35"/>
    </row>
    <row r="111" spans="2:9" ht="15" thickBot="1" x14ac:dyDescent="0.35">
      <c r="C111" s="39"/>
      <c r="D111" s="35"/>
      <c r="E111" s="35"/>
    </row>
    <row r="112" spans="2:9" ht="15" thickBot="1" x14ac:dyDescent="0.35">
      <c r="B112" s="29" t="s">
        <v>91</v>
      </c>
      <c r="C112" s="40" t="s">
        <v>202</v>
      </c>
      <c r="D112" s="41"/>
      <c r="E112" s="31"/>
      <c r="F112" s="44" t="s">
        <v>154</v>
      </c>
    </row>
    <row r="113" spans="2:9" x14ac:dyDescent="0.3">
      <c r="C113" s="34" t="s">
        <v>5</v>
      </c>
      <c r="D113" s="32" t="s">
        <v>101</v>
      </c>
      <c r="E113" s="33" t="s">
        <v>3</v>
      </c>
    </row>
    <row r="114" spans="2:9" x14ac:dyDescent="0.3">
      <c r="B114" s="6">
        <v>1</v>
      </c>
      <c r="C114" s="6">
        <v>0</v>
      </c>
      <c r="D114" s="6">
        <v>0</v>
      </c>
      <c r="E114" s="6">
        <v>0</v>
      </c>
      <c r="H114" s="6" t="s">
        <v>5</v>
      </c>
      <c r="I114" s="4">
        <f>((SUM(C114:C118)-MIN(C114:C118)-MAX(C114:C118))/3)*0.3</f>
        <v>0</v>
      </c>
    </row>
    <row r="115" spans="2:9" x14ac:dyDescent="0.3">
      <c r="B115" s="6">
        <v>2</v>
      </c>
      <c r="C115" s="6">
        <v>0</v>
      </c>
      <c r="D115" s="6">
        <v>0</v>
      </c>
      <c r="E115" s="6">
        <v>0</v>
      </c>
      <c r="H115" s="6" t="s">
        <v>101</v>
      </c>
      <c r="I115" s="4">
        <f>((SUM(D114:D118)-MIN(D114:D118)-MAX(D114:D118))/3)*0.4</f>
        <v>0</v>
      </c>
    </row>
    <row r="116" spans="2:9" ht="15" thickBot="1" x14ac:dyDescent="0.35">
      <c r="B116" s="6">
        <v>3</v>
      </c>
      <c r="C116" s="6">
        <v>0</v>
      </c>
      <c r="D116" s="6">
        <v>0</v>
      </c>
      <c r="E116" s="6">
        <v>0</v>
      </c>
      <c r="H116" s="14" t="s">
        <v>3</v>
      </c>
      <c r="I116" s="5">
        <f>((SUM(E114:E118)-MIN(E114:E118)-MAX(E114:E118))/3)*0.3</f>
        <v>0</v>
      </c>
    </row>
    <row r="117" spans="2:9" ht="15" thickBot="1" x14ac:dyDescent="0.35">
      <c r="B117" s="6">
        <v>4</v>
      </c>
      <c r="C117" s="17">
        <f>AVERAGE(C114:C116)</f>
        <v>0</v>
      </c>
      <c r="D117" s="17"/>
      <c r="E117" s="17">
        <f>AVERAGE(E114:E116)</f>
        <v>0</v>
      </c>
      <c r="H117" s="15" t="s">
        <v>6</v>
      </c>
      <c r="I117" s="16">
        <f>SUM(I114:I116)</f>
        <v>0</v>
      </c>
    </row>
    <row r="118" spans="2:9" x14ac:dyDescent="0.3">
      <c r="B118" s="6">
        <v>5</v>
      </c>
      <c r="C118" s="17">
        <f>AVERAGE(C114:C116)</f>
        <v>0</v>
      </c>
      <c r="D118" s="17">
        <f>AVERAGE(D114:D117)</f>
        <v>0</v>
      </c>
      <c r="E118" s="17">
        <f>AVERAGE(E114:E116)</f>
        <v>0</v>
      </c>
    </row>
    <row r="120" spans="2:9" ht="15" thickBot="1" x14ac:dyDescent="0.35"/>
    <row r="121" spans="2:9" ht="15" thickBot="1" x14ac:dyDescent="0.35">
      <c r="B121" s="29" t="s">
        <v>92</v>
      </c>
      <c r="C121" s="40" t="s">
        <v>48</v>
      </c>
      <c r="D121" s="41"/>
      <c r="E121" s="31"/>
      <c r="F121" s="44" t="s">
        <v>148</v>
      </c>
    </row>
    <row r="122" spans="2:9" x14ac:dyDescent="0.3">
      <c r="C122" s="34" t="s">
        <v>5</v>
      </c>
      <c r="D122" s="32" t="s">
        <v>101</v>
      </c>
      <c r="E122" s="33" t="s">
        <v>3</v>
      </c>
    </row>
    <row r="123" spans="2:9" x14ac:dyDescent="0.3">
      <c r="B123" s="6">
        <v>1</v>
      </c>
      <c r="C123" s="6">
        <v>59</v>
      </c>
      <c r="D123" s="6">
        <v>56</v>
      </c>
      <c r="E123" s="6">
        <v>52</v>
      </c>
      <c r="H123" s="6" t="s">
        <v>5</v>
      </c>
      <c r="I123" s="4">
        <f>((SUM(C123:C127)-MIN(C123:C127)-MAX(C123:C127))/3)*0.3</f>
        <v>16.93333333333333</v>
      </c>
    </row>
    <row r="124" spans="2:9" x14ac:dyDescent="0.3">
      <c r="B124" s="6">
        <v>2</v>
      </c>
      <c r="C124" s="6">
        <v>58</v>
      </c>
      <c r="D124" s="6">
        <v>59</v>
      </c>
      <c r="E124" s="6">
        <v>42</v>
      </c>
      <c r="H124" s="6" t="s">
        <v>101</v>
      </c>
      <c r="I124" s="4">
        <f>((SUM(D123:D127)-MIN(D123:D127)-MAX(D123:D127))/3)*0.4</f>
        <v>21.200000000000003</v>
      </c>
    </row>
    <row r="125" spans="2:9" ht="15" thickBot="1" x14ac:dyDescent="0.35">
      <c r="B125" s="6">
        <v>3</v>
      </c>
      <c r="C125" s="6">
        <v>50</v>
      </c>
      <c r="D125" s="6">
        <v>47</v>
      </c>
      <c r="E125" s="6">
        <v>55</v>
      </c>
      <c r="H125" s="14" t="s">
        <v>3</v>
      </c>
      <c r="I125" s="5">
        <f>((SUM(E123:E127)-MIN(E123:E127)-MAX(E123:E127))/3)*0.3</f>
        <v>15.133333333333329</v>
      </c>
    </row>
    <row r="126" spans="2:9" ht="15" thickBot="1" x14ac:dyDescent="0.35">
      <c r="B126" s="6">
        <v>4</v>
      </c>
      <c r="C126" s="17">
        <f>AVERAGE(C123:C125)</f>
        <v>55.666666666666664</v>
      </c>
      <c r="D126" s="17">
        <v>50</v>
      </c>
      <c r="E126" s="17">
        <f>AVERAGE(E123:E125)</f>
        <v>49.666666666666664</v>
      </c>
      <c r="H126" s="15" t="s">
        <v>6</v>
      </c>
      <c r="I126" s="16">
        <f>SUM(I123:I125)</f>
        <v>53.266666666666666</v>
      </c>
    </row>
    <row r="127" spans="2:9" x14ac:dyDescent="0.3">
      <c r="B127" s="6">
        <v>5</v>
      </c>
      <c r="C127" s="17">
        <f>AVERAGE(C123:C125)</f>
        <v>55.666666666666664</v>
      </c>
      <c r="D127" s="17">
        <f>AVERAGE(D123:D126)</f>
        <v>53</v>
      </c>
      <c r="E127" s="17">
        <f>AVERAGE(E123:E125)</f>
        <v>49.666666666666664</v>
      </c>
    </row>
    <row r="129" spans="2:9" ht="15" thickBot="1" x14ac:dyDescent="0.35"/>
    <row r="130" spans="2:9" ht="15" thickBot="1" x14ac:dyDescent="0.35">
      <c r="B130" s="29" t="s">
        <v>93</v>
      </c>
      <c r="C130" s="40" t="s">
        <v>28</v>
      </c>
      <c r="D130" s="41"/>
      <c r="E130" s="31"/>
      <c r="F130" s="44" t="s">
        <v>150</v>
      </c>
    </row>
    <row r="131" spans="2:9" x14ac:dyDescent="0.3">
      <c r="C131" s="34" t="s">
        <v>5</v>
      </c>
      <c r="D131" s="32" t="s">
        <v>101</v>
      </c>
      <c r="E131" s="33" t="s">
        <v>3</v>
      </c>
    </row>
    <row r="132" spans="2:9" x14ac:dyDescent="0.3">
      <c r="B132" s="6">
        <v>1</v>
      </c>
      <c r="C132" s="6">
        <v>50</v>
      </c>
      <c r="D132" s="6">
        <v>50</v>
      </c>
      <c r="E132" s="6">
        <v>49</v>
      </c>
      <c r="H132" s="6" t="s">
        <v>5</v>
      </c>
      <c r="I132" s="4">
        <f>((SUM(C132:C136)-MIN(C132:C136)-MAX(C132:C136))/3)*0.3</f>
        <v>15.133333333333329</v>
      </c>
    </row>
    <row r="133" spans="2:9" x14ac:dyDescent="0.3">
      <c r="B133" s="6">
        <v>2</v>
      </c>
      <c r="C133" s="6">
        <v>47</v>
      </c>
      <c r="D133" s="6">
        <v>56</v>
      </c>
      <c r="E133" s="6">
        <v>44</v>
      </c>
      <c r="H133" s="6" t="s">
        <v>101</v>
      </c>
      <c r="I133" s="4">
        <f>((SUM(D132:D136)-MIN(D132:D136)-MAX(D132:D136))/3)*0.4</f>
        <v>20.700000000000003</v>
      </c>
    </row>
    <row r="134" spans="2:9" ht="15" thickBot="1" x14ac:dyDescent="0.35">
      <c r="B134" s="6">
        <v>3</v>
      </c>
      <c r="C134" s="6">
        <v>55</v>
      </c>
      <c r="D134" s="6">
        <v>50</v>
      </c>
      <c r="E134" s="6">
        <v>48</v>
      </c>
      <c r="H134" s="14" t="s">
        <v>3</v>
      </c>
      <c r="I134" s="5">
        <f>((SUM(E132:E136)-MIN(E132:E136)-MAX(E132:E136))/3)*0.3</f>
        <v>14.200000000000001</v>
      </c>
    </row>
    <row r="135" spans="2:9" ht="15" thickBot="1" x14ac:dyDescent="0.35">
      <c r="B135" s="6">
        <v>4</v>
      </c>
      <c r="C135" s="17">
        <f>AVERAGE(C132:C134)</f>
        <v>50.666666666666664</v>
      </c>
      <c r="D135" s="17">
        <v>53</v>
      </c>
      <c r="E135" s="17">
        <f>AVERAGE(E132:E134)</f>
        <v>47</v>
      </c>
      <c r="H135" s="15" t="s">
        <v>6</v>
      </c>
      <c r="I135" s="16">
        <f>SUM(I132:I134)</f>
        <v>50.033333333333331</v>
      </c>
    </row>
    <row r="136" spans="2:9" x14ac:dyDescent="0.3">
      <c r="B136" s="6">
        <v>5</v>
      </c>
      <c r="C136" s="17">
        <f>AVERAGE(C132:C134)</f>
        <v>50.666666666666664</v>
      </c>
      <c r="D136" s="17">
        <f>AVERAGE(D132:D135)</f>
        <v>52.25</v>
      </c>
      <c r="E136" s="17">
        <f>AVERAGE(E132:E134)</f>
        <v>47</v>
      </c>
    </row>
    <row r="137" spans="2:9" x14ac:dyDescent="0.3">
      <c r="C137" s="39"/>
      <c r="D137" s="35"/>
      <c r="E137" s="35"/>
    </row>
    <row r="138" spans="2:9" ht="15" thickBot="1" x14ac:dyDescent="0.35">
      <c r="C138" s="39"/>
      <c r="D138" s="35"/>
      <c r="E138" s="35"/>
    </row>
    <row r="139" spans="2:9" ht="15" thickBot="1" x14ac:dyDescent="0.35">
      <c r="B139" s="29" t="s">
        <v>94</v>
      </c>
      <c r="C139" s="78" t="s">
        <v>20</v>
      </c>
      <c r="D139" s="74"/>
      <c r="E139" s="77"/>
      <c r="F139" s="44" t="s">
        <v>147</v>
      </c>
    </row>
    <row r="140" spans="2:9" x14ac:dyDescent="0.3">
      <c r="C140" s="36" t="s">
        <v>5</v>
      </c>
      <c r="D140" s="37" t="s">
        <v>101</v>
      </c>
      <c r="E140" s="38" t="s">
        <v>3</v>
      </c>
    </row>
    <row r="141" spans="2:9" x14ac:dyDescent="0.3">
      <c r="B141" s="6">
        <v>1</v>
      </c>
      <c r="C141" s="6">
        <v>61</v>
      </c>
      <c r="D141" s="6">
        <v>60</v>
      </c>
      <c r="E141" s="6">
        <v>56</v>
      </c>
      <c r="H141" s="6" t="s">
        <v>5</v>
      </c>
      <c r="I141" s="4">
        <f>((SUM(C141:C145)-MIN(C141:C145)-MAX(C141:C145))/3)*0.3</f>
        <v>18.166666666666668</v>
      </c>
    </row>
    <row r="142" spans="2:9" x14ac:dyDescent="0.3">
      <c r="B142" s="6">
        <v>2</v>
      </c>
      <c r="C142" s="6">
        <v>58</v>
      </c>
      <c r="D142" s="6">
        <v>68</v>
      </c>
      <c r="E142" s="6">
        <v>59</v>
      </c>
      <c r="H142" s="6" t="s">
        <v>101</v>
      </c>
      <c r="I142" s="4">
        <f>((SUM(D141:D145)-MIN(D141:D145)-MAX(D141:D145))/3)*0.4</f>
        <v>24.200000000000003</v>
      </c>
    </row>
    <row r="143" spans="2:9" ht="15" thickBot="1" x14ac:dyDescent="0.35">
      <c r="B143" s="6">
        <v>3</v>
      </c>
      <c r="C143" s="6">
        <v>62</v>
      </c>
      <c r="D143" s="6">
        <v>58</v>
      </c>
      <c r="E143" s="6">
        <v>58</v>
      </c>
      <c r="H143" s="14" t="s">
        <v>3</v>
      </c>
      <c r="I143" s="5">
        <f>((SUM(E141:E145)-MIN(E141:E145)-MAX(E141:E145))/3)*0.3</f>
        <v>17.333333333333332</v>
      </c>
    </row>
    <row r="144" spans="2:9" ht="15" thickBot="1" x14ac:dyDescent="0.35">
      <c r="B144" s="6">
        <v>4</v>
      </c>
      <c r="C144" s="17">
        <f>AVERAGE(C141:C143)</f>
        <v>60.333333333333336</v>
      </c>
      <c r="D144" s="17">
        <v>60</v>
      </c>
      <c r="E144" s="17">
        <f>AVERAGE(E141:E143)</f>
        <v>57.666666666666664</v>
      </c>
      <c r="H144" s="15" t="s">
        <v>6</v>
      </c>
      <c r="I144" s="16">
        <f>SUM(I141:I143)</f>
        <v>59.7</v>
      </c>
    </row>
    <row r="145" spans="1:9" x14ac:dyDescent="0.3">
      <c r="B145" s="6">
        <v>5</v>
      </c>
      <c r="C145" s="17">
        <f>AVERAGE(C141:C143)</f>
        <v>60.333333333333336</v>
      </c>
      <c r="D145" s="17">
        <f>AVERAGE(D141:D144)</f>
        <v>61.5</v>
      </c>
      <c r="E145" s="17">
        <f>AVERAGE(E141:E143)</f>
        <v>57.666666666666664</v>
      </c>
    </row>
    <row r="147" spans="1:9" ht="15" thickBot="1" x14ac:dyDescent="0.35"/>
    <row r="148" spans="1:9" ht="15" thickBot="1" x14ac:dyDescent="0.35">
      <c r="B148" s="29" t="s">
        <v>95</v>
      </c>
      <c r="C148" s="40" t="s">
        <v>19</v>
      </c>
      <c r="D148" s="41"/>
      <c r="E148" s="31"/>
      <c r="F148" s="44" t="s">
        <v>147</v>
      </c>
    </row>
    <row r="149" spans="1:9" x14ac:dyDescent="0.3">
      <c r="C149" s="34" t="s">
        <v>5</v>
      </c>
      <c r="D149" s="32" t="s">
        <v>101</v>
      </c>
      <c r="E149" s="33" t="s">
        <v>3</v>
      </c>
    </row>
    <row r="150" spans="1:9" x14ac:dyDescent="0.3">
      <c r="B150" s="6">
        <v>1</v>
      </c>
      <c r="C150" s="6">
        <v>50</v>
      </c>
      <c r="D150" s="6">
        <v>55</v>
      </c>
      <c r="E150" s="6">
        <v>48</v>
      </c>
      <c r="H150" s="6" t="s">
        <v>5</v>
      </c>
      <c r="I150" s="4">
        <f>((SUM(C150:C154)-MIN(C150:C154)-MAX(C150:C154))/3)*0.3</f>
        <v>14.266666666666669</v>
      </c>
    </row>
    <row r="151" spans="1:9" x14ac:dyDescent="0.3">
      <c r="B151" s="6">
        <v>2</v>
      </c>
      <c r="C151" s="6">
        <v>39</v>
      </c>
      <c r="D151" s="6">
        <v>61</v>
      </c>
      <c r="E151" s="6">
        <v>50</v>
      </c>
      <c r="H151" s="6" t="s">
        <v>101</v>
      </c>
      <c r="I151" s="4">
        <f>((SUM(D150:D154)-MIN(D150:D154)-MAX(D150:D154))/3)*0.4</f>
        <v>22.5</v>
      </c>
    </row>
    <row r="152" spans="1:9" ht="15" thickBot="1" x14ac:dyDescent="0.35">
      <c r="B152" s="6">
        <v>3</v>
      </c>
      <c r="C152" s="6">
        <v>50</v>
      </c>
      <c r="D152" s="6">
        <v>58</v>
      </c>
      <c r="E152" s="6">
        <v>50</v>
      </c>
      <c r="H152" s="14" t="s">
        <v>3</v>
      </c>
      <c r="I152" s="5">
        <f>((SUM(E150:E154)-MIN(E150:E154)-MAX(E150:E154))/3)*0.3</f>
        <v>14.866666666666669</v>
      </c>
    </row>
    <row r="153" spans="1:9" ht="15" thickBot="1" x14ac:dyDescent="0.35">
      <c r="B153" s="6">
        <v>4</v>
      </c>
      <c r="C153" s="17">
        <f>AVERAGE(C150:C152)</f>
        <v>46.333333333333336</v>
      </c>
      <c r="D153" s="17">
        <v>49</v>
      </c>
      <c r="E153" s="17">
        <f>AVERAGE(E150:E152)</f>
        <v>49.333333333333336</v>
      </c>
      <c r="H153" s="15" t="s">
        <v>6</v>
      </c>
      <c r="I153" s="16">
        <f>SUM(I150:I152)</f>
        <v>51.633333333333333</v>
      </c>
    </row>
    <row r="154" spans="1:9" x14ac:dyDescent="0.3">
      <c r="B154" s="6">
        <v>5</v>
      </c>
      <c r="C154" s="17">
        <f>AVERAGE(C150:C152)</f>
        <v>46.333333333333336</v>
      </c>
      <c r="D154" s="17">
        <f>AVERAGE(D150:D153)</f>
        <v>55.75</v>
      </c>
      <c r="E154" s="17">
        <f>AVERAGE(E150:E152)</f>
        <v>49.333333333333336</v>
      </c>
    </row>
    <row r="158" spans="1:9" x14ac:dyDescent="0.3">
      <c r="A158" s="46" t="s">
        <v>152</v>
      </c>
      <c r="B158" s="46" t="s">
        <v>88</v>
      </c>
    </row>
    <row r="160" spans="1:9" x14ac:dyDescent="0.3">
      <c r="B160" t="s">
        <v>89</v>
      </c>
      <c r="C160">
        <v>1</v>
      </c>
      <c r="D160">
        <v>2</v>
      </c>
      <c r="E160">
        <v>3</v>
      </c>
      <c r="F160">
        <v>4</v>
      </c>
      <c r="G160">
        <v>5</v>
      </c>
    </row>
    <row r="161" spans="2:9" x14ac:dyDescent="0.3">
      <c r="B161" t="s">
        <v>5</v>
      </c>
      <c r="C161" s="26" t="s">
        <v>137</v>
      </c>
      <c r="D161" s="27" t="s">
        <v>138</v>
      </c>
      <c r="E161" s="26" t="s">
        <v>118</v>
      </c>
      <c r="F161" s="6" t="s">
        <v>90</v>
      </c>
      <c r="G161" s="6" t="s">
        <v>90</v>
      </c>
    </row>
    <row r="162" spans="2:9" x14ac:dyDescent="0.3">
      <c r="B162" t="s">
        <v>4</v>
      </c>
      <c r="C162" s="27" t="s">
        <v>185</v>
      </c>
      <c r="D162" s="27" t="s">
        <v>140</v>
      </c>
      <c r="E162" s="28" t="s">
        <v>141</v>
      </c>
      <c r="F162" s="28" t="s">
        <v>176</v>
      </c>
      <c r="G162" s="6" t="s">
        <v>90</v>
      </c>
    </row>
    <row r="163" spans="2:9" x14ac:dyDescent="0.3">
      <c r="B163" t="s">
        <v>3</v>
      </c>
      <c r="C163" s="28" t="s">
        <v>111</v>
      </c>
      <c r="D163" s="28" t="s">
        <v>139</v>
      </c>
      <c r="E163" s="26" t="s">
        <v>142</v>
      </c>
      <c r="F163" s="6" t="s">
        <v>90</v>
      </c>
      <c r="G163" s="6" t="s">
        <v>90</v>
      </c>
    </row>
    <row r="165" spans="2:9" ht="15" thickBot="1" x14ac:dyDescent="0.35"/>
    <row r="166" spans="2:9" ht="15" thickBot="1" x14ac:dyDescent="0.35">
      <c r="B166" s="15" t="s">
        <v>2</v>
      </c>
      <c r="C166" s="75" t="s">
        <v>31</v>
      </c>
      <c r="D166" s="75"/>
      <c r="E166" s="75"/>
      <c r="F166" s="45" t="s">
        <v>150</v>
      </c>
    </row>
    <row r="167" spans="2:9" x14ac:dyDescent="0.3">
      <c r="C167" s="36" t="s">
        <v>5</v>
      </c>
      <c r="D167" s="37" t="s">
        <v>101</v>
      </c>
      <c r="E167" s="38" t="s">
        <v>3</v>
      </c>
    </row>
    <row r="168" spans="2:9" x14ac:dyDescent="0.3">
      <c r="B168" s="6">
        <v>1</v>
      </c>
      <c r="C168" s="6">
        <v>60</v>
      </c>
      <c r="D168" s="6">
        <v>51</v>
      </c>
      <c r="E168" s="6">
        <v>52</v>
      </c>
      <c r="H168" s="6" t="s">
        <v>5</v>
      </c>
      <c r="I168" s="4">
        <f>((SUM(C168:C172)-MIN(C168:C172)-MAX(C168:C172))/3)*0.3</f>
        <v>15.333333333333332</v>
      </c>
    </row>
    <row r="169" spans="2:9" x14ac:dyDescent="0.3">
      <c r="B169" s="6">
        <v>2</v>
      </c>
      <c r="C169" s="6">
        <v>45</v>
      </c>
      <c r="D169" s="6">
        <v>62</v>
      </c>
      <c r="E169" s="6">
        <v>50</v>
      </c>
      <c r="H169" s="6" t="s">
        <v>101</v>
      </c>
      <c r="I169" s="4">
        <f>((SUM(D168:D172)-MIN(D168:D172)-MAX(D168:D172))/3)*0.4</f>
        <v>21.766666666666666</v>
      </c>
    </row>
    <row r="170" spans="2:9" ht="15" thickBot="1" x14ac:dyDescent="0.35">
      <c r="B170" s="6">
        <v>3</v>
      </c>
      <c r="C170" s="6">
        <v>50</v>
      </c>
      <c r="D170" s="6">
        <v>52</v>
      </c>
      <c r="E170" s="6">
        <v>57</v>
      </c>
      <c r="H170" s="14" t="s">
        <v>3</v>
      </c>
      <c r="I170" s="5">
        <f>((SUM(E168:E172)-MIN(E168:E172)-MAX(E168:E172))/3)*0.3</f>
        <v>15.799999999999999</v>
      </c>
    </row>
    <row r="171" spans="2:9" ht="15" thickBot="1" x14ac:dyDescent="0.35">
      <c r="B171" s="6">
        <v>4</v>
      </c>
      <c r="C171" s="17">
        <f>AVERAGE(C168:C170)</f>
        <v>51.666666666666664</v>
      </c>
      <c r="D171" s="17">
        <v>56</v>
      </c>
      <c r="E171" s="17">
        <f>AVERAGE(E168:E170)</f>
        <v>53</v>
      </c>
      <c r="H171" s="15" t="s">
        <v>6</v>
      </c>
      <c r="I171" s="16">
        <f>SUM(I168:I170)</f>
        <v>52.899999999999991</v>
      </c>
    </row>
    <row r="172" spans="2:9" x14ac:dyDescent="0.3">
      <c r="B172" s="6">
        <v>5</v>
      </c>
      <c r="C172" s="17">
        <f>AVERAGE(C168:C170)</f>
        <v>51.666666666666664</v>
      </c>
      <c r="D172" s="17">
        <f>AVERAGE(D168:D171)</f>
        <v>55.25</v>
      </c>
      <c r="E172" s="17">
        <f>AVERAGE(E168:E170)</f>
        <v>53</v>
      </c>
    </row>
    <row r="174" spans="2:9" ht="15" thickBot="1" x14ac:dyDescent="0.35"/>
    <row r="175" spans="2:9" ht="15" thickBot="1" x14ac:dyDescent="0.35">
      <c r="B175" s="15" t="s">
        <v>91</v>
      </c>
      <c r="C175" s="75" t="s">
        <v>51</v>
      </c>
      <c r="D175" s="75"/>
      <c r="E175" s="75"/>
      <c r="F175" s="45" t="s">
        <v>148</v>
      </c>
    </row>
    <row r="176" spans="2:9" x14ac:dyDescent="0.3">
      <c r="C176" s="36" t="s">
        <v>5</v>
      </c>
      <c r="D176" s="37" t="s">
        <v>101</v>
      </c>
      <c r="E176" s="38" t="s">
        <v>3</v>
      </c>
    </row>
    <row r="177" spans="2:9" x14ac:dyDescent="0.3">
      <c r="B177" s="6">
        <v>1</v>
      </c>
      <c r="C177" s="6">
        <v>64</v>
      </c>
      <c r="D177" s="6">
        <v>67</v>
      </c>
      <c r="E177" s="6">
        <v>58</v>
      </c>
      <c r="H177" s="6" t="s">
        <v>5</v>
      </c>
      <c r="I177" s="4">
        <f>((SUM(C177:C181)-MIN(C177:C181)-MAX(C177:C181))/3)*0.3</f>
        <v>19.966666666666661</v>
      </c>
    </row>
    <row r="178" spans="2:9" x14ac:dyDescent="0.3">
      <c r="B178" s="6">
        <v>2</v>
      </c>
      <c r="C178" s="6">
        <v>68</v>
      </c>
      <c r="D178" s="6">
        <v>71</v>
      </c>
      <c r="E178" s="6">
        <v>60</v>
      </c>
      <c r="H178" s="6" t="s">
        <v>101</v>
      </c>
      <c r="I178" s="4">
        <f>((SUM(D177:D181)-MIN(D177:D181)-MAX(D177:D181))/3)*0.4</f>
        <v>25.933333333333334</v>
      </c>
    </row>
    <row r="179" spans="2:9" ht="15" thickBot="1" x14ac:dyDescent="0.35">
      <c r="B179" s="6">
        <v>3</v>
      </c>
      <c r="C179" s="6">
        <v>67</v>
      </c>
      <c r="D179" s="6">
        <v>63</v>
      </c>
      <c r="E179" s="6">
        <v>61</v>
      </c>
      <c r="H179" s="14" t="s">
        <v>3</v>
      </c>
      <c r="I179" s="5">
        <f>((SUM(E177:E181)-MIN(E177:E181)-MAX(E177:E181))/3)*0.3</f>
        <v>17.93333333333333</v>
      </c>
    </row>
    <row r="180" spans="2:9" ht="15" thickBot="1" x14ac:dyDescent="0.35">
      <c r="B180" s="6">
        <v>4</v>
      </c>
      <c r="C180" s="17">
        <f>AVERAGE(C177:C179)</f>
        <v>66.333333333333329</v>
      </c>
      <c r="D180" s="17">
        <v>57</v>
      </c>
      <c r="E180" s="17">
        <f>AVERAGE(E177:E179)</f>
        <v>59.666666666666664</v>
      </c>
      <c r="H180" s="15" t="s">
        <v>6</v>
      </c>
      <c r="I180" s="16">
        <f>SUM(I177:I179)</f>
        <v>63.833333333333321</v>
      </c>
    </row>
    <row r="181" spans="2:9" x14ac:dyDescent="0.3">
      <c r="B181" s="6">
        <v>5</v>
      </c>
      <c r="C181" s="17">
        <f>AVERAGE(C177:C179)</f>
        <v>66.333333333333329</v>
      </c>
      <c r="D181" s="17">
        <f>AVERAGE(D177:D180)</f>
        <v>64.5</v>
      </c>
      <c r="E181" s="17">
        <f>AVERAGE(E177:E179)</f>
        <v>59.666666666666664</v>
      </c>
    </row>
    <row r="183" spans="2:9" ht="15" thickBot="1" x14ac:dyDescent="0.35"/>
    <row r="184" spans="2:9" ht="15" thickBot="1" x14ac:dyDescent="0.35">
      <c r="B184" s="15" t="s">
        <v>92</v>
      </c>
      <c r="C184" s="75" t="s">
        <v>49</v>
      </c>
      <c r="D184" s="75"/>
      <c r="E184" s="75"/>
      <c r="F184" s="45" t="s">
        <v>148</v>
      </c>
    </row>
    <row r="185" spans="2:9" x14ac:dyDescent="0.3">
      <c r="C185" s="36" t="s">
        <v>5</v>
      </c>
      <c r="D185" s="37" t="s">
        <v>101</v>
      </c>
      <c r="E185" s="38" t="s">
        <v>3</v>
      </c>
    </row>
    <row r="186" spans="2:9" x14ac:dyDescent="0.3">
      <c r="B186" s="6">
        <v>1</v>
      </c>
      <c r="C186" s="6">
        <v>63</v>
      </c>
      <c r="D186" s="6">
        <v>66</v>
      </c>
      <c r="E186" s="6">
        <v>60</v>
      </c>
      <c r="H186" s="6" t="s">
        <v>5</v>
      </c>
      <c r="I186" s="4">
        <f>((SUM(C186:C190)-MIN(C186:C190)-MAX(C186:C190))/3)*0.3</f>
        <v>19.7</v>
      </c>
    </row>
    <row r="187" spans="2:9" x14ac:dyDescent="0.3">
      <c r="B187" s="6">
        <v>2</v>
      </c>
      <c r="C187" s="6">
        <v>65</v>
      </c>
      <c r="D187" s="6">
        <v>70</v>
      </c>
      <c r="E187" s="6">
        <v>60</v>
      </c>
      <c r="H187" s="6" t="s">
        <v>101</v>
      </c>
      <c r="I187" s="4">
        <f>((SUM(D186:D190)-MIN(D186:D190)-MAX(D186:D190))/3)*0.4</f>
        <v>25.700000000000003</v>
      </c>
    </row>
    <row r="188" spans="2:9" ht="15" thickBot="1" x14ac:dyDescent="0.35">
      <c r="B188" s="6">
        <v>3</v>
      </c>
      <c r="C188" s="6">
        <v>70</v>
      </c>
      <c r="D188" s="6">
        <v>61</v>
      </c>
      <c r="E188" s="6">
        <v>65</v>
      </c>
      <c r="H188" s="14" t="s">
        <v>3</v>
      </c>
      <c r="I188" s="5">
        <f>((SUM(E186:E190)-MIN(E186:E190)-MAX(E186:E190))/3)*0.3</f>
        <v>18.333333333333332</v>
      </c>
    </row>
    <row r="189" spans="2:9" ht="15" thickBot="1" x14ac:dyDescent="0.35">
      <c r="B189" s="6">
        <v>4</v>
      </c>
      <c r="C189" s="17">
        <f>AVERAGE(C186:C188)</f>
        <v>66</v>
      </c>
      <c r="D189" s="17">
        <v>62</v>
      </c>
      <c r="E189" s="17">
        <f>AVERAGE(E186:E188)</f>
        <v>61.666666666666664</v>
      </c>
      <c r="H189" s="15" t="s">
        <v>6</v>
      </c>
      <c r="I189" s="16">
        <f>SUM(I186:I188)</f>
        <v>63.733333333333334</v>
      </c>
    </row>
    <row r="190" spans="2:9" x14ac:dyDescent="0.3">
      <c r="B190" s="6">
        <v>5</v>
      </c>
      <c r="C190" s="17">
        <f>AVERAGE(C186:C188)</f>
        <v>66</v>
      </c>
      <c r="D190" s="17">
        <f>AVERAGE(D186:D189)</f>
        <v>64.75</v>
      </c>
      <c r="E190" s="17">
        <f>AVERAGE(E186:E188)</f>
        <v>61.666666666666664</v>
      </c>
    </row>
    <row r="192" spans="2:9" ht="15" thickBot="1" x14ac:dyDescent="0.35"/>
    <row r="193" spans="2:9" ht="15" thickBot="1" x14ac:dyDescent="0.35">
      <c r="B193" s="15" t="s">
        <v>93</v>
      </c>
      <c r="C193" s="75" t="s">
        <v>37</v>
      </c>
      <c r="D193" s="75"/>
      <c r="E193" s="75"/>
      <c r="F193" s="45" t="s">
        <v>143</v>
      </c>
    </row>
    <row r="194" spans="2:9" x14ac:dyDescent="0.3">
      <c r="C194" s="36" t="s">
        <v>5</v>
      </c>
      <c r="D194" s="37" t="s">
        <v>101</v>
      </c>
      <c r="E194" s="38" t="s">
        <v>3</v>
      </c>
    </row>
    <row r="195" spans="2:9" x14ac:dyDescent="0.3">
      <c r="B195" s="6">
        <v>1</v>
      </c>
      <c r="C195" s="6">
        <v>68</v>
      </c>
      <c r="D195" s="6">
        <v>65</v>
      </c>
      <c r="E195" s="6">
        <v>65</v>
      </c>
      <c r="H195" s="6" t="s">
        <v>5</v>
      </c>
      <c r="I195" s="4">
        <f>((SUM(C195:C199)-MIN(C195:C199)-MAX(C195:C199))/3)*0.3</f>
        <v>20.333333333333336</v>
      </c>
    </row>
    <row r="196" spans="2:9" x14ac:dyDescent="0.3">
      <c r="B196" s="6">
        <v>2</v>
      </c>
      <c r="C196" s="6">
        <v>65</v>
      </c>
      <c r="D196" s="6">
        <v>75</v>
      </c>
      <c r="E196" s="6">
        <v>70</v>
      </c>
      <c r="H196" s="6" t="s">
        <v>101</v>
      </c>
      <c r="I196" s="4">
        <f>((SUM(D195:D199)-MIN(D195:D199)-MAX(D195:D199))/3)*0.4</f>
        <v>27</v>
      </c>
    </row>
    <row r="197" spans="2:9" ht="15" thickBot="1" x14ac:dyDescent="0.35">
      <c r="B197" s="6">
        <v>3</v>
      </c>
      <c r="C197" s="6">
        <v>70</v>
      </c>
      <c r="D197" s="6">
        <v>67</v>
      </c>
      <c r="E197" s="6">
        <v>65</v>
      </c>
      <c r="H197" s="14" t="s">
        <v>3</v>
      </c>
      <c r="I197" s="5">
        <f>((SUM(E195:E199)-MIN(E195:E199)-MAX(E195:E199))/3)*0.3</f>
        <v>19.833333333333339</v>
      </c>
    </row>
    <row r="198" spans="2:9" ht="15" thickBot="1" x14ac:dyDescent="0.35">
      <c r="B198" s="6">
        <v>4</v>
      </c>
      <c r="C198" s="17">
        <f>AVERAGE(C195:C197)</f>
        <v>67.666666666666671</v>
      </c>
      <c r="D198" s="17">
        <v>67</v>
      </c>
      <c r="E198" s="17">
        <f>AVERAGE(E195:E197)</f>
        <v>66.666666666666671</v>
      </c>
      <c r="H198" s="15" t="s">
        <v>6</v>
      </c>
      <c r="I198" s="16">
        <f>SUM(I195:I197)</f>
        <v>67.166666666666671</v>
      </c>
    </row>
    <row r="199" spans="2:9" x14ac:dyDescent="0.3">
      <c r="B199" s="6">
        <v>5</v>
      </c>
      <c r="C199" s="17">
        <f>AVERAGE(C195:C197)</f>
        <v>67.666666666666671</v>
      </c>
      <c r="D199" s="17">
        <f>AVERAGE(D195:D198)</f>
        <v>68.5</v>
      </c>
      <c r="E199" s="17">
        <f>AVERAGE(E195:E197)</f>
        <v>66.666666666666671</v>
      </c>
    </row>
    <row r="210" spans="2:9" ht="15" thickBot="1" x14ac:dyDescent="0.35"/>
    <row r="211" spans="2:9" ht="15" thickBot="1" x14ac:dyDescent="0.35">
      <c r="B211" s="15" t="s">
        <v>153</v>
      </c>
      <c r="C211" s="75"/>
      <c r="D211" s="75"/>
      <c r="E211" s="75"/>
      <c r="F211" s="45"/>
    </row>
    <row r="212" spans="2:9" x14ac:dyDescent="0.3">
      <c r="C212" s="36" t="s">
        <v>5</v>
      </c>
      <c r="D212" s="37" t="s">
        <v>101</v>
      </c>
      <c r="E212" s="38" t="s">
        <v>3</v>
      </c>
    </row>
    <row r="213" spans="2:9" x14ac:dyDescent="0.3">
      <c r="B213" s="6">
        <v>1</v>
      </c>
      <c r="C213" s="6"/>
      <c r="D213" s="6"/>
      <c r="E213" s="6"/>
      <c r="H213" s="6" t="s">
        <v>5</v>
      </c>
      <c r="I213" s="4" t="e">
        <f>((SUM(C213:C217)-MIN(C213:C217)-MAX(C213:C217))/3)*0.3</f>
        <v>#DIV/0!</v>
      </c>
    </row>
    <row r="214" spans="2:9" x14ac:dyDescent="0.3">
      <c r="B214" s="6">
        <v>2</v>
      </c>
      <c r="C214" s="6"/>
      <c r="D214" s="6"/>
      <c r="E214" s="6"/>
      <c r="H214" s="6" t="s">
        <v>101</v>
      </c>
      <c r="I214" s="4" t="e">
        <f>((SUM(D213:D217)-MIN(D213:D217)-MAX(D213:D217))/3)*0.4</f>
        <v>#DIV/0!</v>
      </c>
    </row>
    <row r="215" spans="2:9" ht="15" thickBot="1" x14ac:dyDescent="0.35">
      <c r="B215" s="6">
        <v>3</v>
      </c>
      <c r="C215" s="6"/>
      <c r="D215" s="6"/>
      <c r="E215" s="6"/>
      <c r="H215" s="14" t="s">
        <v>3</v>
      </c>
      <c r="I215" s="5" t="e">
        <f>((SUM(E213:E217)-MIN(E213:E217)-MAX(E213:E217))/3)*0.3</f>
        <v>#DIV/0!</v>
      </c>
    </row>
    <row r="216" spans="2:9" ht="15" thickBot="1" x14ac:dyDescent="0.35">
      <c r="B216" s="6">
        <v>4</v>
      </c>
      <c r="C216" s="17" t="e">
        <f>AVERAGE(C213:C215)</f>
        <v>#DIV/0!</v>
      </c>
      <c r="D216" s="17" t="e">
        <f>AVERAGE(D213:D215)</f>
        <v>#DIV/0!</v>
      </c>
      <c r="E216" s="17" t="e">
        <f>AVERAGE(E213:E215)</f>
        <v>#DIV/0!</v>
      </c>
      <c r="H216" s="15" t="s">
        <v>6</v>
      </c>
      <c r="I216" s="16" t="e">
        <f>SUM(I213:I215)</f>
        <v>#DIV/0!</v>
      </c>
    </row>
    <row r="217" spans="2:9" x14ac:dyDescent="0.3">
      <c r="B217" s="6">
        <v>5</v>
      </c>
      <c r="C217" s="17" t="e">
        <f>AVERAGE(C213:C215)</f>
        <v>#DIV/0!</v>
      </c>
      <c r="D217" s="17" t="e">
        <f>AVERAGE(D213:D215)</f>
        <v>#DIV/0!</v>
      </c>
      <c r="E217" s="17" t="e">
        <f>AVERAGE(E213:E215)</f>
        <v>#DIV/0!</v>
      </c>
    </row>
  </sheetData>
  <mergeCells count="8">
    <mergeCell ref="C175:E175"/>
    <mergeCell ref="C184:E184"/>
    <mergeCell ref="C193:E193"/>
    <mergeCell ref="C211:E211"/>
    <mergeCell ref="C30:E30"/>
    <mergeCell ref="C66:E66"/>
    <mergeCell ref="C139:E139"/>
    <mergeCell ref="C166:E166"/>
  </mergeCells>
  <dataValidations count="1">
    <dataValidation type="whole" errorStyle="warning" allowBlank="1" showInputMessage="1" showErrorMessage="1" errorTitle="Wrong value !" error="Only numbers between 10 and 99. No decimals." sqref="D13:E13 C12:C13 D22:E22 C21:C22 D31:E31 C30:C31 D40:E40 C39:C40 D49:E49 C48:C49 D67:E67 C166:C167 D76:E76 C75:C76 D85:E85 C84:C85 D104:E104 C103:C104 D113:E113 C112:C113 D122:E122 C121:C122 D131:E131 C130:C131 D140:E140 C139:C140 D149:E149 C148:C149 D167:E167 C66:C67 C175:C176 D176:E176 C184:C185 D185:E185 C193:C194 D194:E194 C211:C212 D212:E212 C17:D17 C26:D26 C35:D35 C44:D44 C53:D53 C71:D71 C80:D80 C89:D89 C108:D108 C117:D117 C126:D126 C135:D135 C144:D144 C153:D153 C171:D171 C180:D180 C189:D189 C198:D198" xr:uid="{00000000-0002-0000-0400-000000000000}">
      <formula1>10</formula1>
      <formula2>99</formula2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I112"/>
  <sheetViews>
    <sheetView topLeftCell="A75" workbookViewId="0">
      <selection activeCell="L106" sqref="L106"/>
    </sheetView>
  </sheetViews>
  <sheetFormatPr defaultRowHeight="14.4" x14ac:dyDescent="0.3"/>
  <cols>
    <col min="2" max="2" width="12.33203125" bestFit="1" customWidth="1"/>
    <col min="8" max="8" width="11.6640625" customWidth="1"/>
  </cols>
  <sheetData>
    <row r="2" spans="1:7" x14ac:dyDescent="0.3">
      <c r="A2" s="46" t="s">
        <v>78</v>
      </c>
      <c r="B2" s="46" t="s">
        <v>88</v>
      </c>
    </row>
    <row r="4" spans="1:7" x14ac:dyDescent="0.3">
      <c r="B4" t="s">
        <v>89</v>
      </c>
      <c r="C4">
        <v>1</v>
      </c>
      <c r="D4">
        <v>2</v>
      </c>
      <c r="E4">
        <v>3</v>
      </c>
      <c r="F4">
        <v>4</v>
      </c>
      <c r="G4">
        <v>5</v>
      </c>
    </row>
    <row r="5" spans="1:7" x14ac:dyDescent="0.3">
      <c r="B5" t="s">
        <v>5</v>
      </c>
      <c r="C5" s="26" t="s">
        <v>137</v>
      </c>
      <c r="D5" s="27" t="s">
        <v>138</v>
      </c>
      <c r="E5" s="26" t="s">
        <v>118</v>
      </c>
      <c r="F5" s="6" t="s">
        <v>90</v>
      </c>
      <c r="G5" s="6" t="s">
        <v>90</v>
      </c>
    </row>
    <row r="6" spans="1:7" x14ac:dyDescent="0.3">
      <c r="B6" t="s">
        <v>4</v>
      </c>
      <c r="C6" s="27" t="s">
        <v>185</v>
      </c>
      <c r="D6" s="27" t="s">
        <v>140</v>
      </c>
      <c r="E6" s="28" t="s">
        <v>141</v>
      </c>
      <c r="F6" s="28" t="s">
        <v>176</v>
      </c>
      <c r="G6" s="6" t="s">
        <v>90</v>
      </c>
    </row>
    <row r="7" spans="1:7" x14ac:dyDescent="0.3">
      <c r="B7" t="s">
        <v>3</v>
      </c>
      <c r="C7" s="28" t="s">
        <v>111</v>
      </c>
      <c r="D7" s="28" t="s">
        <v>139</v>
      </c>
      <c r="E7" s="26" t="s">
        <v>142</v>
      </c>
      <c r="F7" s="6" t="s">
        <v>90</v>
      </c>
      <c r="G7" s="6" t="s">
        <v>90</v>
      </c>
    </row>
    <row r="14" spans="1:7" ht="15" thickBot="1" x14ac:dyDescent="0.35"/>
    <row r="15" spans="1:7" ht="15" thickBot="1" x14ac:dyDescent="0.35">
      <c r="B15" s="15" t="s">
        <v>2</v>
      </c>
      <c r="C15" s="73" t="s">
        <v>155</v>
      </c>
      <c r="D15" s="74"/>
      <c r="E15" s="74"/>
      <c r="F15" s="77"/>
    </row>
    <row r="16" spans="1:7" x14ac:dyDescent="0.3">
      <c r="C16" s="36" t="s">
        <v>5</v>
      </c>
      <c r="D16" s="37" t="s">
        <v>101</v>
      </c>
      <c r="E16" s="38" t="s">
        <v>3</v>
      </c>
    </row>
    <row r="17" spans="2:9" x14ac:dyDescent="0.3">
      <c r="B17" s="6">
        <v>1</v>
      </c>
      <c r="C17" s="6">
        <v>30</v>
      </c>
      <c r="D17" s="6">
        <v>35</v>
      </c>
      <c r="E17" s="6">
        <v>30</v>
      </c>
      <c r="H17" s="6" t="s">
        <v>5</v>
      </c>
      <c r="I17" s="4">
        <f>((SUM(C17:C21)-MIN(C17:C21)-MAX(C17:C21))/3)*0.3</f>
        <v>9.1999999999999993</v>
      </c>
    </row>
    <row r="18" spans="2:9" x14ac:dyDescent="0.3">
      <c r="B18" s="6">
        <v>2</v>
      </c>
      <c r="C18" s="6">
        <v>30</v>
      </c>
      <c r="D18" s="6">
        <v>36</v>
      </c>
      <c r="E18" s="6">
        <v>27</v>
      </c>
      <c r="H18" s="6" t="s">
        <v>101</v>
      </c>
      <c r="I18" s="4">
        <f>((SUM(D17:D21)-MIN(D17:D21)-MAX(D17:D21))/3)*0.4</f>
        <v>12.933333333333335</v>
      </c>
    </row>
    <row r="19" spans="2:9" ht="15" thickBot="1" x14ac:dyDescent="0.35">
      <c r="B19" s="6">
        <v>3</v>
      </c>
      <c r="C19" s="6">
        <v>33</v>
      </c>
      <c r="D19" s="6">
        <v>30</v>
      </c>
      <c r="E19" s="6">
        <v>32</v>
      </c>
      <c r="H19" s="14" t="s">
        <v>3</v>
      </c>
      <c r="I19" s="5">
        <f>((SUM(E17:E21)-MIN(E17:E21)-MAX(E17:E21))/3)*0.3</f>
        <v>8.9333333333333336</v>
      </c>
    </row>
    <row r="20" spans="2:9" ht="15" thickBot="1" x14ac:dyDescent="0.35">
      <c r="B20" s="6">
        <v>4</v>
      </c>
      <c r="C20" s="17">
        <f>AVERAGE(C17:C19)</f>
        <v>31</v>
      </c>
      <c r="D20" s="17">
        <v>27</v>
      </c>
      <c r="E20" s="17">
        <f>AVERAGE(E17:E19)</f>
        <v>29.666666666666668</v>
      </c>
      <c r="H20" s="15" t="s">
        <v>6</v>
      </c>
      <c r="I20" s="16">
        <f>SUM(I17:I19)</f>
        <v>31.066666666666666</v>
      </c>
    </row>
    <row r="21" spans="2:9" x14ac:dyDescent="0.3">
      <c r="B21" s="6">
        <v>5</v>
      </c>
      <c r="C21" s="17">
        <f>AVERAGE(C17:C19)</f>
        <v>31</v>
      </c>
      <c r="D21" s="17">
        <f>AVERAGE(D17:D20)</f>
        <v>32</v>
      </c>
      <c r="E21" s="17">
        <f>AVERAGE(E17:E19)</f>
        <v>29.666666666666668</v>
      </c>
    </row>
    <row r="23" spans="2:9" ht="15" thickBot="1" x14ac:dyDescent="0.35"/>
    <row r="24" spans="2:9" ht="15" thickBot="1" x14ac:dyDescent="0.35">
      <c r="B24" s="15" t="s">
        <v>91</v>
      </c>
      <c r="C24" s="73" t="s">
        <v>156</v>
      </c>
      <c r="D24" s="74"/>
      <c r="E24" s="74"/>
      <c r="F24" s="77"/>
    </row>
    <row r="25" spans="2:9" x14ac:dyDescent="0.3">
      <c r="C25" s="36" t="s">
        <v>5</v>
      </c>
      <c r="D25" s="37" t="s">
        <v>101</v>
      </c>
      <c r="E25" s="38" t="s">
        <v>3</v>
      </c>
    </row>
    <row r="26" spans="2:9" x14ac:dyDescent="0.3">
      <c r="B26" s="6">
        <v>1</v>
      </c>
      <c r="C26" s="6">
        <v>49</v>
      </c>
      <c r="D26" s="6">
        <v>45</v>
      </c>
      <c r="E26" s="6">
        <v>38</v>
      </c>
      <c r="H26" s="6" t="s">
        <v>5</v>
      </c>
      <c r="I26" s="4">
        <f>((SUM(C26:C30)-MIN(C26:C30)-MAX(C26:C30))/3)*0.3</f>
        <v>13.799999999999999</v>
      </c>
    </row>
    <row r="27" spans="2:9" x14ac:dyDescent="0.3">
      <c r="B27" s="6">
        <v>2</v>
      </c>
      <c r="C27" s="6">
        <v>38</v>
      </c>
      <c r="D27" s="6">
        <v>52</v>
      </c>
      <c r="E27" s="6">
        <v>45</v>
      </c>
      <c r="H27" s="6" t="s">
        <v>101</v>
      </c>
      <c r="I27" s="4">
        <f>((SUM(D26:D30)-MIN(D26:D30)-MAX(D26:D30))/3)*0.4</f>
        <v>17.766666666666666</v>
      </c>
    </row>
    <row r="28" spans="2:9" ht="15" thickBot="1" x14ac:dyDescent="0.35">
      <c r="B28" s="6">
        <v>3</v>
      </c>
      <c r="C28" s="6">
        <v>48</v>
      </c>
      <c r="D28" s="6">
        <v>41</v>
      </c>
      <c r="E28" s="6">
        <v>43</v>
      </c>
      <c r="H28" s="14" t="s">
        <v>3</v>
      </c>
      <c r="I28" s="5">
        <f>((SUM(E26:E30)-MIN(E26:E30)-MAX(E26:E30))/3)*0.3</f>
        <v>12.700000000000001</v>
      </c>
    </row>
    <row r="29" spans="2:9" ht="15" thickBot="1" x14ac:dyDescent="0.35">
      <c r="B29" s="6">
        <v>4</v>
      </c>
      <c r="C29" s="17">
        <f>AVERAGE(C26:C28)</f>
        <v>45</v>
      </c>
      <c r="D29" s="17">
        <v>43</v>
      </c>
      <c r="E29" s="17">
        <f>AVERAGE(E26:E28)</f>
        <v>42</v>
      </c>
      <c r="H29" s="15" t="s">
        <v>6</v>
      </c>
      <c r="I29" s="16">
        <f>SUM(I26:I28)</f>
        <v>44.266666666666666</v>
      </c>
    </row>
    <row r="30" spans="2:9" x14ac:dyDescent="0.3">
      <c r="B30" s="6">
        <v>5</v>
      </c>
      <c r="C30" s="17">
        <f>AVERAGE(C26:C28)</f>
        <v>45</v>
      </c>
      <c r="D30" s="17">
        <f>AVERAGE(D26:D29)</f>
        <v>45.25</v>
      </c>
      <c r="E30" s="17">
        <f>AVERAGE(E26:E28)</f>
        <v>42</v>
      </c>
    </row>
    <row r="32" spans="2:9" ht="15" thickBot="1" x14ac:dyDescent="0.35"/>
    <row r="33" spans="2:9" ht="15" thickBot="1" x14ac:dyDescent="0.35">
      <c r="B33" s="15" t="s">
        <v>92</v>
      </c>
      <c r="C33" s="73" t="s">
        <v>160</v>
      </c>
      <c r="D33" s="74"/>
      <c r="E33" s="74"/>
      <c r="F33" s="77"/>
    </row>
    <row r="34" spans="2:9" x14ac:dyDescent="0.3">
      <c r="C34" s="36" t="s">
        <v>5</v>
      </c>
      <c r="D34" s="37" t="s">
        <v>101</v>
      </c>
      <c r="E34" s="38" t="s">
        <v>3</v>
      </c>
    </row>
    <row r="35" spans="2:9" x14ac:dyDescent="0.3">
      <c r="B35" s="6">
        <v>1</v>
      </c>
      <c r="C35" s="6">
        <v>47</v>
      </c>
      <c r="D35" s="6">
        <v>46</v>
      </c>
      <c r="E35" s="6">
        <v>40</v>
      </c>
      <c r="H35" s="6" t="s">
        <v>5</v>
      </c>
      <c r="I35" s="4">
        <f>((SUM(C35:C39)-MIN(C35:C39)-MAX(C35:C39))/3)*0.3</f>
        <v>14.433333333333332</v>
      </c>
    </row>
    <row r="36" spans="2:9" x14ac:dyDescent="0.3">
      <c r="B36" s="6">
        <v>2</v>
      </c>
      <c r="C36" s="6">
        <v>46</v>
      </c>
      <c r="D36" s="6">
        <v>54</v>
      </c>
      <c r="E36" s="6">
        <v>44</v>
      </c>
      <c r="H36" s="6" t="s">
        <v>101</v>
      </c>
      <c r="I36" s="4">
        <f>((SUM(D35:D39)-MIN(D35:D39)-MAX(D35:D39))/3)*0.4</f>
        <v>18.3</v>
      </c>
    </row>
    <row r="37" spans="2:9" ht="15" thickBot="1" x14ac:dyDescent="0.35">
      <c r="B37" s="6">
        <v>3</v>
      </c>
      <c r="C37" s="6">
        <v>53</v>
      </c>
      <c r="D37" s="6">
        <v>40</v>
      </c>
      <c r="E37" s="6">
        <v>48</v>
      </c>
      <c r="H37" s="14" t="s">
        <v>3</v>
      </c>
      <c r="I37" s="5">
        <f>((SUM(E35:E39)-MIN(E35:E39)-MAX(E35:E39))/3)*0.3</f>
        <v>13.2</v>
      </c>
    </row>
    <row r="38" spans="2:9" ht="15" thickBot="1" x14ac:dyDescent="0.35">
      <c r="B38" s="6">
        <v>4</v>
      </c>
      <c r="C38" s="17">
        <f>AVERAGE(C35:C37)</f>
        <v>48.666666666666664</v>
      </c>
      <c r="D38" s="17">
        <v>45</v>
      </c>
      <c r="E38" s="17">
        <f>AVERAGE(E35:E37)</f>
        <v>44</v>
      </c>
      <c r="H38" s="15" t="s">
        <v>6</v>
      </c>
      <c r="I38" s="16">
        <f>SUM(I35:I37)</f>
        <v>45.933333333333337</v>
      </c>
    </row>
    <row r="39" spans="2:9" x14ac:dyDescent="0.3">
      <c r="B39" s="6">
        <v>5</v>
      </c>
      <c r="C39" s="17">
        <f>AVERAGE(C35:C37)</f>
        <v>48.666666666666664</v>
      </c>
      <c r="D39" s="17">
        <f>AVERAGE(D35:D38)</f>
        <v>46.25</v>
      </c>
      <c r="E39" s="17">
        <f>AVERAGE(E35:E37)</f>
        <v>44</v>
      </c>
    </row>
    <row r="41" spans="2:9" ht="15" thickBot="1" x14ac:dyDescent="0.35"/>
    <row r="42" spans="2:9" ht="15" thickBot="1" x14ac:dyDescent="0.35">
      <c r="B42" s="15" t="s">
        <v>93</v>
      </c>
      <c r="C42" s="73" t="s">
        <v>157</v>
      </c>
      <c r="D42" s="74"/>
      <c r="E42" s="74"/>
      <c r="F42" s="77"/>
    </row>
    <row r="43" spans="2:9" x14ac:dyDescent="0.3">
      <c r="C43" s="36" t="s">
        <v>5</v>
      </c>
      <c r="D43" s="37" t="s">
        <v>101</v>
      </c>
      <c r="E43" s="38" t="s">
        <v>3</v>
      </c>
    </row>
    <row r="44" spans="2:9" x14ac:dyDescent="0.3">
      <c r="B44" s="6">
        <v>1</v>
      </c>
      <c r="C44" s="6">
        <v>59</v>
      </c>
      <c r="D44" s="6">
        <v>56</v>
      </c>
      <c r="E44" s="6">
        <v>55</v>
      </c>
      <c r="H44" s="6" t="s">
        <v>5</v>
      </c>
      <c r="I44" s="4">
        <f>((SUM(C44:C48)-MIN(C44:C48)-MAX(C44:C48))/3)*0.3</f>
        <v>16.7</v>
      </c>
    </row>
    <row r="45" spans="2:9" x14ac:dyDescent="0.3">
      <c r="B45" s="6">
        <v>2</v>
      </c>
      <c r="C45" s="6">
        <v>54</v>
      </c>
      <c r="D45" s="6">
        <v>63</v>
      </c>
      <c r="E45" s="6">
        <v>59</v>
      </c>
      <c r="H45" s="6" t="s">
        <v>101</v>
      </c>
      <c r="I45" s="4">
        <f>((SUM(D44:D48)-MIN(D44:D48)-MAX(D44:D48))/3)*0.4</f>
        <v>23.366666666666667</v>
      </c>
    </row>
    <row r="46" spans="2:9" ht="15" thickBot="1" x14ac:dyDescent="0.35">
      <c r="B46" s="6">
        <v>3</v>
      </c>
      <c r="C46" s="6">
        <v>55</v>
      </c>
      <c r="D46" s="6">
        <v>41</v>
      </c>
      <c r="E46" s="6">
        <v>50</v>
      </c>
      <c r="H46" s="14" t="s">
        <v>3</v>
      </c>
      <c r="I46" s="5">
        <f>((SUM(E44:E48)-MIN(E44:E48)-MAX(E44:E48))/3)*0.3</f>
        <v>16.43333333333333</v>
      </c>
    </row>
    <row r="47" spans="2:9" ht="15" thickBot="1" x14ac:dyDescent="0.35">
      <c r="B47" s="6">
        <v>4</v>
      </c>
      <c r="C47" s="17">
        <f>AVERAGE(C44:C46)</f>
        <v>56</v>
      </c>
      <c r="D47" s="17">
        <v>65</v>
      </c>
      <c r="E47" s="17">
        <f>AVERAGE(E44:E46)</f>
        <v>54.666666666666664</v>
      </c>
      <c r="H47" s="15" t="s">
        <v>6</v>
      </c>
      <c r="I47" s="16">
        <f>SUM(I44:I46)</f>
        <v>56.499999999999993</v>
      </c>
    </row>
    <row r="48" spans="2:9" x14ac:dyDescent="0.3">
      <c r="B48" s="6">
        <v>5</v>
      </c>
      <c r="C48" s="17">
        <f>AVERAGE(C44:C46)</f>
        <v>56</v>
      </c>
      <c r="D48" s="17">
        <f>AVERAGE(D44:D47)</f>
        <v>56.25</v>
      </c>
      <c r="E48" s="17">
        <f>AVERAGE(E44:E46)</f>
        <v>54.666666666666664</v>
      </c>
    </row>
    <row r="50" spans="2:9" ht="15" thickBot="1" x14ac:dyDescent="0.35"/>
    <row r="51" spans="2:9" ht="15" thickBot="1" x14ac:dyDescent="0.35">
      <c r="B51" s="15" t="s">
        <v>94</v>
      </c>
      <c r="C51" s="73" t="s">
        <v>158</v>
      </c>
      <c r="D51" s="74"/>
      <c r="E51" s="74"/>
      <c r="F51" s="77"/>
    </row>
    <row r="52" spans="2:9" x14ac:dyDescent="0.3">
      <c r="C52" s="36" t="s">
        <v>5</v>
      </c>
      <c r="D52" s="37" t="s">
        <v>101</v>
      </c>
      <c r="E52" s="38" t="s">
        <v>3</v>
      </c>
    </row>
    <row r="53" spans="2:9" x14ac:dyDescent="0.3">
      <c r="B53" s="6">
        <v>1</v>
      </c>
      <c r="C53" s="6">
        <v>45</v>
      </c>
      <c r="D53" s="6">
        <v>42</v>
      </c>
      <c r="E53" s="6">
        <v>38</v>
      </c>
      <c r="H53" s="6" t="s">
        <v>5</v>
      </c>
      <c r="I53" s="4">
        <f>((SUM(C53:C57)-MIN(C53:C57)-MAX(C53:C57))/3)*0.3</f>
        <v>12.2</v>
      </c>
    </row>
    <row r="54" spans="2:9" x14ac:dyDescent="0.3">
      <c r="B54" s="6">
        <v>2</v>
      </c>
      <c r="C54" s="6">
        <v>38</v>
      </c>
      <c r="D54" s="6">
        <v>50</v>
      </c>
      <c r="E54" s="6">
        <v>43</v>
      </c>
      <c r="H54" s="6" t="s">
        <v>101</v>
      </c>
      <c r="I54" s="4">
        <f>((SUM(D53:D57)-MIN(D53:D57)-MAX(D53:D57))/3)*0.4</f>
        <v>17</v>
      </c>
    </row>
    <row r="55" spans="2:9" ht="15" thickBot="1" x14ac:dyDescent="0.35">
      <c r="B55" s="6">
        <v>3</v>
      </c>
      <c r="C55" s="6">
        <v>40</v>
      </c>
      <c r="D55" s="6">
        <v>40</v>
      </c>
      <c r="E55" s="6">
        <v>40</v>
      </c>
      <c r="H55" s="14" t="s">
        <v>3</v>
      </c>
      <c r="I55" s="5">
        <f>((SUM(E53:E57)-MIN(E53:E57)-MAX(E53:E57))/3)*0.3</f>
        <v>12.066666666666668</v>
      </c>
    </row>
    <row r="56" spans="2:9" ht="15" thickBot="1" x14ac:dyDescent="0.35">
      <c r="B56" s="6">
        <v>4</v>
      </c>
      <c r="C56" s="17">
        <f>AVERAGE(C53:C55)</f>
        <v>41</v>
      </c>
      <c r="D56" s="17">
        <v>42</v>
      </c>
      <c r="E56" s="17">
        <f>AVERAGE(E53:E55)</f>
        <v>40.333333333333336</v>
      </c>
      <c r="H56" s="15" t="s">
        <v>6</v>
      </c>
      <c r="I56" s="16">
        <f>SUM(I53:I55)</f>
        <v>41.266666666666666</v>
      </c>
    </row>
    <row r="57" spans="2:9" x14ac:dyDescent="0.3">
      <c r="B57" s="6">
        <v>5</v>
      </c>
      <c r="C57" s="17">
        <f>AVERAGE(C53:C55)</f>
        <v>41</v>
      </c>
      <c r="D57" s="17">
        <f>AVERAGE(D53:D56)</f>
        <v>43.5</v>
      </c>
      <c r="E57" s="17">
        <f>AVERAGE(E53:E55)</f>
        <v>40.333333333333336</v>
      </c>
    </row>
    <row r="59" spans="2:9" ht="15" thickBot="1" x14ac:dyDescent="0.35"/>
    <row r="60" spans="2:9" ht="15" thickBot="1" x14ac:dyDescent="0.35">
      <c r="B60" s="15" t="s">
        <v>95</v>
      </c>
      <c r="C60" s="73" t="s">
        <v>159</v>
      </c>
      <c r="D60" s="74"/>
      <c r="E60" s="74"/>
      <c r="F60" s="77"/>
    </row>
    <row r="61" spans="2:9" x14ac:dyDescent="0.3">
      <c r="C61" s="36" t="s">
        <v>5</v>
      </c>
      <c r="D61" s="37" t="s">
        <v>101</v>
      </c>
      <c r="E61" s="38" t="s">
        <v>3</v>
      </c>
    </row>
    <row r="62" spans="2:9" x14ac:dyDescent="0.3">
      <c r="B62" s="6">
        <v>1</v>
      </c>
      <c r="C62" s="6">
        <v>48</v>
      </c>
      <c r="D62" s="6">
        <v>45</v>
      </c>
      <c r="E62" s="6">
        <v>50</v>
      </c>
      <c r="H62" s="6" t="s">
        <v>5</v>
      </c>
      <c r="I62" s="4">
        <f>((SUM(C62:C66)-MIN(C62:C66)-MAX(C62:C66))/3)*0.3</f>
        <v>14.33333333333333</v>
      </c>
    </row>
    <row r="63" spans="2:9" x14ac:dyDescent="0.3">
      <c r="B63" s="6">
        <v>2</v>
      </c>
      <c r="C63" s="6">
        <v>45</v>
      </c>
      <c r="D63" s="6">
        <v>55</v>
      </c>
      <c r="E63" s="6">
        <v>41</v>
      </c>
      <c r="H63" s="6" t="s">
        <v>101</v>
      </c>
      <c r="I63" s="4">
        <f>((SUM(D62:D66)-MIN(D62:D66)-MAX(D62:D66))/3)*0.4</f>
        <v>19.900000000000002</v>
      </c>
    </row>
    <row r="64" spans="2:9" ht="15" thickBot="1" x14ac:dyDescent="0.35">
      <c r="B64" s="6">
        <v>3</v>
      </c>
      <c r="C64" s="6">
        <v>50</v>
      </c>
      <c r="D64" s="6">
        <v>40</v>
      </c>
      <c r="E64" s="6">
        <v>48</v>
      </c>
      <c r="H64" s="14" t="s">
        <v>3</v>
      </c>
      <c r="I64" s="5">
        <f>((SUM(E62:E66)-MIN(E62:E66)-MAX(E62:E66))/3)*0.3</f>
        <v>14.066666666666668</v>
      </c>
    </row>
    <row r="65" spans="1:9" ht="15" thickBot="1" x14ac:dyDescent="0.35">
      <c r="B65" s="6">
        <v>4</v>
      </c>
      <c r="C65" s="17">
        <f>AVERAGE(C62:C64)</f>
        <v>47.666666666666664</v>
      </c>
      <c r="D65" s="17">
        <v>57</v>
      </c>
      <c r="E65" s="17">
        <f>AVERAGE(E62:E64)</f>
        <v>46.333333333333336</v>
      </c>
      <c r="H65" s="15" t="s">
        <v>6</v>
      </c>
      <c r="I65" s="16">
        <f>SUM(I62:I64)</f>
        <v>48.300000000000004</v>
      </c>
    </row>
    <row r="66" spans="1:9" x14ac:dyDescent="0.3">
      <c r="B66" s="6">
        <v>5</v>
      </c>
      <c r="C66" s="17">
        <f>AVERAGE(C62:C64)</f>
        <v>47.666666666666664</v>
      </c>
      <c r="D66" s="17">
        <f>AVERAGE(D62:D65)</f>
        <v>49.25</v>
      </c>
      <c r="E66" s="17">
        <f>AVERAGE(E62:E64)</f>
        <v>46.333333333333336</v>
      </c>
    </row>
    <row r="70" spans="1:9" x14ac:dyDescent="0.3">
      <c r="A70" s="46" t="s">
        <v>161</v>
      </c>
      <c r="B70" s="46" t="s">
        <v>88</v>
      </c>
    </row>
    <row r="72" spans="1:9" x14ac:dyDescent="0.3">
      <c r="B72" t="s">
        <v>89</v>
      </c>
      <c r="C72">
        <v>1</v>
      </c>
      <c r="D72">
        <v>2</v>
      </c>
      <c r="E72">
        <v>3</v>
      </c>
      <c r="F72">
        <v>4</v>
      </c>
      <c r="G72">
        <v>5</v>
      </c>
    </row>
    <row r="73" spans="1:9" x14ac:dyDescent="0.3">
      <c r="B73" t="s">
        <v>5</v>
      </c>
      <c r="C73" s="26" t="s">
        <v>137</v>
      </c>
      <c r="D73" s="27" t="s">
        <v>138</v>
      </c>
      <c r="E73" s="26" t="s">
        <v>118</v>
      </c>
      <c r="F73" s="6" t="s">
        <v>90</v>
      </c>
      <c r="G73" s="6" t="s">
        <v>90</v>
      </c>
    </row>
    <row r="74" spans="1:9" x14ac:dyDescent="0.3">
      <c r="B74" t="s">
        <v>4</v>
      </c>
      <c r="C74" s="27" t="s">
        <v>185</v>
      </c>
      <c r="D74" s="27" t="s">
        <v>140</v>
      </c>
      <c r="E74" s="28" t="s">
        <v>141</v>
      </c>
      <c r="F74" s="28" t="s">
        <v>176</v>
      </c>
      <c r="G74" s="6" t="s">
        <v>90</v>
      </c>
    </row>
    <row r="75" spans="1:9" x14ac:dyDescent="0.3">
      <c r="B75" t="s">
        <v>3</v>
      </c>
      <c r="C75" s="28" t="s">
        <v>111</v>
      </c>
      <c r="D75" s="28" t="s">
        <v>139</v>
      </c>
      <c r="E75" s="26" t="s">
        <v>142</v>
      </c>
      <c r="F75" s="6" t="s">
        <v>90</v>
      </c>
      <c r="G75" s="6" t="s">
        <v>90</v>
      </c>
    </row>
    <row r="78" spans="1:9" ht="15" thickBot="1" x14ac:dyDescent="0.35"/>
    <row r="79" spans="1:9" ht="15" thickBot="1" x14ac:dyDescent="0.35">
      <c r="B79" s="15" t="s">
        <v>2</v>
      </c>
      <c r="C79" s="73" t="s">
        <v>155</v>
      </c>
      <c r="D79" s="74"/>
      <c r="E79" s="74"/>
      <c r="F79" s="77"/>
    </row>
    <row r="80" spans="1:9" x14ac:dyDescent="0.3">
      <c r="C80" s="36" t="s">
        <v>5</v>
      </c>
      <c r="D80" s="37" t="s">
        <v>101</v>
      </c>
      <c r="E80" s="38" t="s">
        <v>3</v>
      </c>
    </row>
    <row r="81" spans="2:9" x14ac:dyDescent="0.3">
      <c r="B81" s="6">
        <v>1</v>
      </c>
      <c r="C81" s="6">
        <v>49</v>
      </c>
      <c r="D81" s="6">
        <v>54</v>
      </c>
      <c r="E81" s="6">
        <v>52</v>
      </c>
      <c r="H81" s="6" t="s">
        <v>5</v>
      </c>
      <c r="I81" s="4">
        <f>((SUM(C81:C85)-MIN(C81:C85)-MAX(C81:C85))/3)*0.3</f>
        <v>14.7</v>
      </c>
    </row>
    <row r="82" spans="2:9" x14ac:dyDescent="0.3">
      <c r="B82" s="6">
        <v>2</v>
      </c>
      <c r="C82" s="6">
        <v>45</v>
      </c>
      <c r="D82" s="6">
        <v>58</v>
      </c>
      <c r="E82" s="6">
        <v>49</v>
      </c>
      <c r="H82" s="6" t="s">
        <v>101</v>
      </c>
      <c r="I82" s="4">
        <f>((SUM(D81:D85)-MIN(D81:D85)-MAX(D81:D85))/3)*0.4</f>
        <v>22.5</v>
      </c>
    </row>
    <row r="83" spans="2:9" ht="15" thickBot="1" x14ac:dyDescent="0.35">
      <c r="B83" s="6">
        <v>3</v>
      </c>
      <c r="C83" s="6">
        <v>53</v>
      </c>
      <c r="D83" s="6">
        <v>50</v>
      </c>
      <c r="E83" s="6">
        <v>52</v>
      </c>
      <c r="H83" s="14" t="s">
        <v>3</v>
      </c>
      <c r="I83" s="5">
        <f>((SUM(E81:E85)-MIN(E81:E85)-MAX(E81:E85))/3)*0.3</f>
        <v>15.4</v>
      </c>
    </row>
    <row r="84" spans="2:9" ht="15" thickBot="1" x14ac:dyDescent="0.35">
      <c r="B84" s="6">
        <v>4</v>
      </c>
      <c r="C84" s="17">
        <f>AVERAGE(C81:C83)</f>
        <v>49</v>
      </c>
      <c r="D84" s="17">
        <v>65</v>
      </c>
      <c r="E84" s="17">
        <f>AVERAGE(E81:E83)</f>
        <v>51</v>
      </c>
      <c r="H84" s="15" t="s">
        <v>6</v>
      </c>
      <c r="I84" s="16">
        <f>SUM(I81:I83)</f>
        <v>52.6</v>
      </c>
    </row>
    <row r="85" spans="2:9" x14ac:dyDescent="0.3">
      <c r="B85" s="6">
        <v>5</v>
      </c>
      <c r="C85" s="17">
        <f>AVERAGE(C81:C83)</f>
        <v>49</v>
      </c>
      <c r="D85" s="17">
        <f>AVERAGE(D81:D84)</f>
        <v>56.75</v>
      </c>
      <c r="E85" s="17">
        <f>AVERAGE(E81:E83)</f>
        <v>51</v>
      </c>
    </row>
    <row r="87" spans="2:9" ht="15" thickBot="1" x14ac:dyDescent="0.35"/>
    <row r="88" spans="2:9" ht="15" thickBot="1" x14ac:dyDescent="0.35">
      <c r="B88" s="29" t="s">
        <v>91</v>
      </c>
      <c r="C88" s="78" t="s">
        <v>172</v>
      </c>
      <c r="D88" s="74"/>
      <c r="E88" s="74"/>
      <c r="F88" s="74"/>
      <c r="G88" s="77"/>
    </row>
    <row r="89" spans="2:9" x14ac:dyDescent="0.3">
      <c r="C89" s="36" t="s">
        <v>5</v>
      </c>
      <c r="D89" s="37" t="s">
        <v>101</v>
      </c>
      <c r="E89" s="38" t="s">
        <v>3</v>
      </c>
    </row>
    <row r="90" spans="2:9" x14ac:dyDescent="0.3">
      <c r="B90" s="6">
        <v>1</v>
      </c>
      <c r="C90" s="6">
        <v>50</v>
      </c>
      <c r="D90" s="6">
        <v>57</v>
      </c>
      <c r="E90" s="6">
        <v>45</v>
      </c>
      <c r="H90" s="6" t="s">
        <v>5</v>
      </c>
      <c r="I90" s="4">
        <f>((SUM(C90:C94)-MIN(C90:C94)-MAX(C90:C94))/3)*0.3</f>
        <v>14.766666666666667</v>
      </c>
    </row>
    <row r="91" spans="2:9" x14ac:dyDescent="0.3">
      <c r="B91" s="6">
        <v>2</v>
      </c>
      <c r="C91" s="6">
        <v>49</v>
      </c>
      <c r="D91" s="6">
        <v>55</v>
      </c>
      <c r="E91" s="6">
        <v>54</v>
      </c>
      <c r="H91" s="6" t="s">
        <v>101</v>
      </c>
      <c r="I91" s="4">
        <f>((SUM(D90:D94)-MIN(D90:D94)-MAX(D90:D94))/3)*0.4</f>
        <v>21.233333333333334</v>
      </c>
    </row>
    <row r="92" spans="2:9" ht="15" thickBot="1" x14ac:dyDescent="0.35">
      <c r="B92" s="6">
        <v>3</v>
      </c>
      <c r="C92" s="6">
        <v>49</v>
      </c>
      <c r="D92" s="6">
        <v>51</v>
      </c>
      <c r="E92" s="6">
        <v>57</v>
      </c>
      <c r="H92" s="14" t="s">
        <v>3</v>
      </c>
      <c r="I92" s="5">
        <f>((SUM(E90:E94)-MIN(E90:E94)-MAX(E90:E94))/3)*0.3</f>
        <v>15.799999999999999</v>
      </c>
    </row>
    <row r="93" spans="2:9" ht="15" thickBot="1" x14ac:dyDescent="0.35">
      <c r="B93" s="6">
        <v>4</v>
      </c>
      <c r="C93" s="17">
        <f>AVERAGE(C90:C92)</f>
        <v>49.333333333333336</v>
      </c>
      <c r="D93" s="17">
        <v>50</v>
      </c>
      <c r="E93" s="17">
        <f>AVERAGE(E90:E92)</f>
        <v>52</v>
      </c>
      <c r="H93" s="15" t="s">
        <v>6</v>
      </c>
      <c r="I93" s="16">
        <f>SUM(I90:I92)</f>
        <v>51.8</v>
      </c>
    </row>
    <row r="94" spans="2:9" x14ac:dyDescent="0.3">
      <c r="B94" s="6">
        <v>5</v>
      </c>
      <c r="C94" s="17">
        <f>AVERAGE(C90:C92)</f>
        <v>49.333333333333336</v>
      </c>
      <c r="D94" s="17">
        <f>AVERAGE(D90:D93)</f>
        <v>53.25</v>
      </c>
      <c r="E94" s="17">
        <f>AVERAGE(E90:E92)</f>
        <v>52</v>
      </c>
    </row>
    <row r="96" spans="2:9" ht="15" thickBot="1" x14ac:dyDescent="0.35"/>
    <row r="97" spans="2:9" ht="15" thickBot="1" x14ac:dyDescent="0.35">
      <c r="B97" s="29" t="s">
        <v>92</v>
      </c>
      <c r="C97" s="78" t="s">
        <v>173</v>
      </c>
      <c r="D97" s="74"/>
      <c r="E97" s="74"/>
      <c r="F97" s="74"/>
      <c r="G97" s="77"/>
    </row>
    <row r="98" spans="2:9" x14ac:dyDescent="0.3">
      <c r="C98" s="36" t="s">
        <v>5</v>
      </c>
      <c r="D98" s="37" t="s">
        <v>101</v>
      </c>
      <c r="E98" s="38" t="s">
        <v>3</v>
      </c>
    </row>
    <row r="99" spans="2:9" x14ac:dyDescent="0.3">
      <c r="B99" s="6">
        <v>1</v>
      </c>
      <c r="C99" s="6">
        <v>61</v>
      </c>
      <c r="D99" s="6">
        <v>69</v>
      </c>
      <c r="E99" s="6">
        <v>60</v>
      </c>
      <c r="H99" s="6" t="s">
        <v>5</v>
      </c>
      <c r="I99" s="4">
        <f>((SUM(C99:C103)-MIN(C99:C103)-MAX(C99:C103))/3)*0.3</f>
        <v>19.766666666666662</v>
      </c>
    </row>
    <row r="100" spans="2:9" x14ac:dyDescent="0.3">
      <c r="B100" s="6">
        <v>2</v>
      </c>
      <c r="C100" s="6">
        <v>68</v>
      </c>
      <c r="D100" s="6">
        <v>70</v>
      </c>
      <c r="E100" s="6">
        <v>68</v>
      </c>
      <c r="H100" s="6" t="s">
        <v>101</v>
      </c>
      <c r="I100" s="4">
        <f>((SUM(D99:D103)-MIN(D99:D103)-MAX(D99:D103))/3)*0.4</f>
        <v>26.833333333333332</v>
      </c>
    </row>
    <row r="101" spans="2:9" ht="15" thickBot="1" x14ac:dyDescent="0.35">
      <c r="B101" s="6">
        <v>3</v>
      </c>
      <c r="C101" s="6">
        <v>67</v>
      </c>
      <c r="D101" s="6">
        <v>60</v>
      </c>
      <c r="E101" s="6">
        <v>66</v>
      </c>
      <c r="H101" s="14" t="s">
        <v>3</v>
      </c>
      <c r="I101" s="5">
        <f>((SUM(E99:E103)-MIN(E99:E103)-MAX(E99:E103))/3)*0.3</f>
        <v>19.533333333333339</v>
      </c>
    </row>
    <row r="102" spans="2:9" ht="15" thickBot="1" x14ac:dyDescent="0.35">
      <c r="B102" s="6">
        <v>4</v>
      </c>
      <c r="C102" s="17">
        <f>AVERAGE(C99:C101)</f>
        <v>65.333333333333329</v>
      </c>
      <c r="D102" s="17">
        <v>66</v>
      </c>
      <c r="E102" s="17">
        <f>AVERAGE(E99:E101)</f>
        <v>64.666666666666671</v>
      </c>
      <c r="H102" s="15" t="s">
        <v>6</v>
      </c>
      <c r="I102" s="16">
        <f>SUM(I99:I101)</f>
        <v>66.133333333333326</v>
      </c>
    </row>
    <row r="103" spans="2:9" x14ac:dyDescent="0.3">
      <c r="B103" s="6">
        <v>5</v>
      </c>
      <c r="C103" s="17">
        <f>AVERAGE(C99:C101)</f>
        <v>65.333333333333329</v>
      </c>
      <c r="D103" s="17">
        <f>AVERAGE(D99:D102)</f>
        <v>66.25</v>
      </c>
      <c r="E103" s="17">
        <f>AVERAGE(E99:E101)</f>
        <v>64.666666666666671</v>
      </c>
    </row>
    <row r="105" spans="2:9" ht="15" thickBot="1" x14ac:dyDescent="0.35"/>
    <row r="106" spans="2:9" ht="15" thickBot="1" x14ac:dyDescent="0.35">
      <c r="B106" s="15" t="s">
        <v>93</v>
      </c>
      <c r="C106" s="73" t="s">
        <v>156</v>
      </c>
      <c r="D106" s="74"/>
      <c r="E106" s="74"/>
      <c r="F106" s="77"/>
    </row>
    <row r="107" spans="2:9" x14ac:dyDescent="0.3">
      <c r="C107" s="36" t="s">
        <v>5</v>
      </c>
      <c r="D107" s="37" t="s">
        <v>101</v>
      </c>
      <c r="E107" s="38" t="s">
        <v>3</v>
      </c>
    </row>
    <row r="108" spans="2:9" x14ac:dyDescent="0.3">
      <c r="B108" s="6">
        <v>1</v>
      </c>
      <c r="C108" s="6">
        <v>64</v>
      </c>
      <c r="D108" s="6">
        <v>67</v>
      </c>
      <c r="E108" s="6">
        <v>64</v>
      </c>
      <c r="H108" s="6" t="s">
        <v>5</v>
      </c>
      <c r="I108" s="4">
        <f>((SUM(C108:C112)-MIN(C108:C112)-MAX(C108:C112))/3)*0.3</f>
        <v>20.266666666666662</v>
      </c>
    </row>
    <row r="109" spans="2:9" x14ac:dyDescent="0.3">
      <c r="B109" s="6">
        <v>2</v>
      </c>
      <c r="C109" s="6">
        <v>68</v>
      </c>
      <c r="D109" s="6">
        <v>74</v>
      </c>
      <c r="E109" s="6">
        <v>68</v>
      </c>
      <c r="H109" s="6" t="s">
        <v>101</v>
      </c>
      <c r="I109" s="4">
        <f>((SUM(D108:D112)-MIN(D108:D112)-MAX(D108:D112))/3)*0.4</f>
        <v>28.366666666666671</v>
      </c>
    </row>
    <row r="110" spans="2:9" ht="15" thickBot="1" x14ac:dyDescent="0.35">
      <c r="B110" s="6">
        <v>3</v>
      </c>
      <c r="C110" s="6">
        <v>70</v>
      </c>
      <c r="D110" s="6">
        <v>69</v>
      </c>
      <c r="E110" s="6">
        <v>63</v>
      </c>
      <c r="H110" s="14" t="s">
        <v>3</v>
      </c>
      <c r="I110" s="5">
        <f>((SUM(E108:E112)-MIN(E108:E112)-MAX(E108:E112))/3)*0.3</f>
        <v>19.400000000000002</v>
      </c>
    </row>
    <row r="111" spans="2:9" ht="15" thickBot="1" x14ac:dyDescent="0.35">
      <c r="B111" s="6">
        <v>4</v>
      </c>
      <c r="C111" s="17">
        <f>AVERAGE(C108:C110)</f>
        <v>67.333333333333329</v>
      </c>
      <c r="D111" s="17">
        <v>73</v>
      </c>
      <c r="E111" s="17">
        <f>AVERAGE(E108:E110)</f>
        <v>65</v>
      </c>
      <c r="H111" s="15" t="s">
        <v>6</v>
      </c>
      <c r="I111" s="16">
        <f>SUM(I108:I110)</f>
        <v>68.033333333333331</v>
      </c>
    </row>
    <row r="112" spans="2:9" x14ac:dyDescent="0.3">
      <c r="B112" s="6">
        <v>5</v>
      </c>
      <c r="C112" s="17">
        <f>AVERAGE(C108:C110)</f>
        <v>67.333333333333329</v>
      </c>
      <c r="D112" s="17">
        <f>AVERAGE(D108:D111)</f>
        <v>70.75</v>
      </c>
      <c r="E112" s="17">
        <f>AVERAGE(E108:E110)</f>
        <v>65</v>
      </c>
    </row>
  </sheetData>
  <mergeCells count="10">
    <mergeCell ref="C106:F106"/>
    <mergeCell ref="C15:F15"/>
    <mergeCell ref="C24:F24"/>
    <mergeCell ref="C33:F33"/>
    <mergeCell ref="C42:F42"/>
    <mergeCell ref="C51:F51"/>
    <mergeCell ref="C60:F60"/>
    <mergeCell ref="C79:F79"/>
    <mergeCell ref="C88:G88"/>
    <mergeCell ref="C97:G97"/>
  </mergeCells>
  <dataValidations count="1">
    <dataValidation type="whole" errorStyle="warning" allowBlank="1" showInputMessage="1" showErrorMessage="1" errorTitle="Wrong value !" error="Only numbers between 10 and 99. No decimals." sqref="C15:C16 D16:E16 C24:C25 D25:E25 C33:C34 D34:E34 C42:C43 D43:E43 C51:C52 D52:E52 C60:C61 D61:E61 C79:C80 D80:E80 C97:C98 D98:E98 C106:C107 D107:E107 C88:C89 D89:E89 C20:D20 C29:D29 C38:D38 C47:D47 C56:D56 C65:D65 C84:D84 C93:D93 C102:D102 C111:D111" xr:uid="{00000000-0002-0000-0500-000000000000}">
      <formula1>10</formula1>
      <formula2>99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68"/>
  <sheetViews>
    <sheetView workbookViewId="0">
      <selection activeCell="J54" sqref="J54"/>
    </sheetView>
  </sheetViews>
  <sheetFormatPr defaultRowHeight="14.4" x14ac:dyDescent="0.3"/>
  <cols>
    <col min="1" max="1" width="3" bestFit="1" customWidth="1"/>
    <col min="2" max="2" width="8.44140625" bestFit="1" customWidth="1"/>
    <col min="3" max="3" width="9.109375" bestFit="1" customWidth="1"/>
    <col min="4" max="4" width="36.5546875" customWidth="1"/>
    <col min="5" max="5" width="7.6640625" bestFit="1" customWidth="1"/>
    <col min="6" max="6" width="11" style="2" customWidth="1"/>
  </cols>
  <sheetData>
    <row r="1" spans="1:7" ht="15" thickBot="1" x14ac:dyDescent="0.35">
      <c r="A1" s="8"/>
      <c r="B1" s="9" t="s">
        <v>165</v>
      </c>
      <c r="C1" s="9" t="s">
        <v>164</v>
      </c>
      <c r="D1" s="9" t="s">
        <v>163</v>
      </c>
      <c r="E1" s="9" t="s">
        <v>68</v>
      </c>
      <c r="F1" s="47" t="s">
        <v>162</v>
      </c>
      <c r="G1" s="50" t="s">
        <v>166</v>
      </c>
    </row>
    <row r="2" spans="1:7" x14ac:dyDescent="0.3">
      <c r="A2">
        <v>1</v>
      </c>
      <c r="B2" s="6" t="s">
        <v>10</v>
      </c>
      <c r="C2" s="6" t="s">
        <v>66</v>
      </c>
      <c r="D2" s="6" t="s">
        <v>26</v>
      </c>
      <c r="E2" s="6" t="s">
        <v>150</v>
      </c>
      <c r="F2" s="4">
        <f>'Solo '!I17</f>
        <v>37.866666666666667</v>
      </c>
      <c r="G2">
        <f>RANK(F2,F2:F9)</f>
        <v>5</v>
      </c>
    </row>
    <row r="3" spans="1:7" x14ac:dyDescent="0.3">
      <c r="A3">
        <v>2</v>
      </c>
      <c r="B3" s="6" t="s">
        <v>10</v>
      </c>
      <c r="C3" s="6" t="s">
        <v>66</v>
      </c>
      <c r="D3" s="6" t="s">
        <v>24</v>
      </c>
      <c r="E3" s="6" t="s">
        <v>150</v>
      </c>
      <c r="F3" s="4">
        <f>'Solo '!I26</f>
        <v>34.566666666666663</v>
      </c>
      <c r="G3">
        <f>RANK(F3,F2:F9)</f>
        <v>8</v>
      </c>
    </row>
    <row r="4" spans="1:7" x14ac:dyDescent="0.3">
      <c r="A4">
        <v>3</v>
      </c>
      <c r="B4" s="6" t="s">
        <v>10</v>
      </c>
      <c r="C4" s="6" t="s">
        <v>66</v>
      </c>
      <c r="D4" s="6" t="s">
        <v>23</v>
      </c>
      <c r="E4" s="6" t="s">
        <v>150</v>
      </c>
      <c r="F4" s="4">
        <f>'Solo '!I35</f>
        <v>37.433333333333337</v>
      </c>
      <c r="G4">
        <f>RANK(F4,F2:F9)</f>
        <v>6</v>
      </c>
    </row>
    <row r="5" spans="1:7" x14ac:dyDescent="0.3">
      <c r="A5">
        <v>4</v>
      </c>
      <c r="B5" s="6" t="s">
        <v>10</v>
      </c>
      <c r="C5" s="6" t="s">
        <v>66</v>
      </c>
      <c r="D5" s="6" t="s">
        <v>44</v>
      </c>
      <c r="E5" s="6" t="s">
        <v>143</v>
      </c>
      <c r="F5" s="4">
        <f>'Solo '!I44</f>
        <v>35.13333333333334</v>
      </c>
      <c r="G5">
        <f>RANK(F5,F2:F9)</f>
        <v>7</v>
      </c>
    </row>
    <row r="6" spans="1:7" x14ac:dyDescent="0.3">
      <c r="A6">
        <v>5</v>
      </c>
      <c r="B6" s="6" t="s">
        <v>10</v>
      </c>
      <c r="C6" s="6" t="s">
        <v>66</v>
      </c>
      <c r="D6" s="6" t="s">
        <v>12</v>
      </c>
      <c r="E6" s="6" t="s">
        <v>147</v>
      </c>
      <c r="F6" s="4">
        <f>'Solo '!I53</f>
        <v>39.533333333333331</v>
      </c>
      <c r="G6">
        <f>RANK(F6,F2:F9)</f>
        <v>4</v>
      </c>
    </row>
    <row r="7" spans="1:7" x14ac:dyDescent="0.3">
      <c r="A7">
        <v>6</v>
      </c>
      <c r="B7" s="6" t="s">
        <v>10</v>
      </c>
      <c r="C7" s="6" t="s">
        <v>66</v>
      </c>
      <c r="D7" s="6" t="s">
        <v>59</v>
      </c>
      <c r="E7" s="6" t="s">
        <v>148</v>
      </c>
      <c r="F7" s="4">
        <f>'Solo '!I62</f>
        <v>44.7</v>
      </c>
      <c r="G7">
        <f>RANK(F7,F2:F9)</f>
        <v>1</v>
      </c>
    </row>
    <row r="8" spans="1:7" x14ac:dyDescent="0.3">
      <c r="A8">
        <v>7</v>
      </c>
      <c r="B8" s="7" t="s">
        <v>10</v>
      </c>
      <c r="C8" s="7" t="s">
        <v>66</v>
      </c>
      <c r="D8" s="7" t="s">
        <v>11</v>
      </c>
      <c r="E8" s="6" t="s">
        <v>147</v>
      </c>
      <c r="F8" s="48">
        <f>'Solo '!I71</f>
        <v>40.699999999999996</v>
      </c>
      <c r="G8">
        <f>RANK(F8,F2:F9)</f>
        <v>3</v>
      </c>
    </row>
    <row r="9" spans="1:7" x14ac:dyDescent="0.3">
      <c r="A9">
        <v>8</v>
      </c>
      <c r="B9" s="6" t="s">
        <v>10</v>
      </c>
      <c r="C9" s="6" t="s">
        <v>66</v>
      </c>
      <c r="D9" s="6" t="s">
        <v>45</v>
      </c>
      <c r="E9" s="6" t="s">
        <v>143</v>
      </c>
      <c r="F9" s="4">
        <f>'Solo '!I80</f>
        <v>44.43333333333333</v>
      </c>
      <c r="G9">
        <f>RANK(F9,F2:F9)</f>
        <v>2</v>
      </c>
    </row>
    <row r="11" spans="1:7" x14ac:dyDescent="0.3">
      <c r="A11">
        <v>1</v>
      </c>
      <c r="B11" s="6" t="s">
        <v>10</v>
      </c>
      <c r="C11" s="6" t="s">
        <v>67</v>
      </c>
      <c r="D11" s="6" t="s">
        <v>58</v>
      </c>
      <c r="E11" s="6" t="s">
        <v>148</v>
      </c>
      <c r="F11" s="4">
        <f>'Solo '!I97</f>
        <v>45.033333333333331</v>
      </c>
      <c r="G11">
        <f>RANK(F11,F11:F16)</f>
        <v>6</v>
      </c>
    </row>
    <row r="12" spans="1:7" x14ac:dyDescent="0.3">
      <c r="A12">
        <v>2</v>
      </c>
      <c r="B12" s="6" t="s">
        <v>10</v>
      </c>
      <c r="C12" s="6" t="s">
        <v>67</v>
      </c>
      <c r="D12" s="6" t="s">
        <v>42</v>
      </c>
      <c r="E12" s="6" t="s">
        <v>143</v>
      </c>
      <c r="F12" s="4">
        <f>'Solo '!I106</f>
        <v>47.333333333333329</v>
      </c>
      <c r="G12">
        <f>RANK(F12,F11:F16)</f>
        <v>4</v>
      </c>
    </row>
    <row r="13" spans="1:7" x14ac:dyDescent="0.3">
      <c r="A13">
        <v>3</v>
      </c>
      <c r="B13" s="6" t="s">
        <v>10</v>
      </c>
      <c r="C13" s="6" t="s">
        <v>67</v>
      </c>
      <c r="D13" s="6" t="s">
        <v>13</v>
      </c>
      <c r="E13" s="6" t="s">
        <v>147</v>
      </c>
      <c r="F13" s="4">
        <f>'Solo '!I115</f>
        <v>52.599999999999994</v>
      </c>
      <c r="G13">
        <f>RANK(F13,F11:F16)</f>
        <v>1</v>
      </c>
    </row>
    <row r="14" spans="1:7" x14ac:dyDescent="0.3">
      <c r="A14">
        <v>4</v>
      </c>
      <c r="B14" s="6" t="s">
        <v>10</v>
      </c>
      <c r="C14" s="6" t="s">
        <v>67</v>
      </c>
      <c r="D14" s="6" t="s">
        <v>30</v>
      </c>
      <c r="E14" s="6" t="s">
        <v>150</v>
      </c>
      <c r="F14" s="4">
        <f>'Solo '!I124</f>
        <v>46.766666666666666</v>
      </c>
      <c r="G14">
        <f>RANK(F14,F11:F16)</f>
        <v>5</v>
      </c>
    </row>
    <row r="15" spans="1:7" x14ac:dyDescent="0.3">
      <c r="A15">
        <v>5</v>
      </c>
      <c r="B15" s="6" t="s">
        <v>10</v>
      </c>
      <c r="C15" s="6" t="s">
        <v>67</v>
      </c>
      <c r="D15" s="6" t="s">
        <v>54</v>
      </c>
      <c r="E15" s="6" t="s">
        <v>148</v>
      </c>
      <c r="F15" s="4">
        <f>'Solo '!I133</f>
        <v>50.966666666666661</v>
      </c>
      <c r="G15">
        <f>RANK(F15,F11:F16)</f>
        <v>2</v>
      </c>
    </row>
    <row r="16" spans="1:7" x14ac:dyDescent="0.3">
      <c r="A16">
        <v>6</v>
      </c>
      <c r="B16" s="6" t="s">
        <v>10</v>
      </c>
      <c r="C16" s="6" t="s">
        <v>67</v>
      </c>
      <c r="D16" s="6" t="s">
        <v>43</v>
      </c>
      <c r="E16" s="6" t="s">
        <v>143</v>
      </c>
      <c r="F16" s="4">
        <f>'Solo '!I142</f>
        <v>50.9</v>
      </c>
      <c r="G16">
        <f>RANK(F16,F11:F16)</f>
        <v>3</v>
      </c>
    </row>
    <row r="18" spans="1:7" x14ac:dyDescent="0.3">
      <c r="A18">
        <v>1</v>
      </c>
      <c r="B18" s="12" t="s">
        <v>10</v>
      </c>
      <c r="C18" s="6" t="s">
        <v>64</v>
      </c>
      <c r="D18" s="12" t="s">
        <v>169</v>
      </c>
      <c r="E18" s="6" t="s">
        <v>148</v>
      </c>
      <c r="F18" s="4">
        <f>'Solo '!I160</f>
        <v>43.233333333333334</v>
      </c>
      <c r="G18">
        <f>RANK(F18,F18:F28)</f>
        <v>11</v>
      </c>
    </row>
    <row r="19" spans="1:7" x14ac:dyDescent="0.3">
      <c r="A19">
        <v>2</v>
      </c>
      <c r="B19" s="12" t="s">
        <v>10</v>
      </c>
      <c r="C19" s="6" t="s">
        <v>64</v>
      </c>
      <c r="D19" s="12" t="s">
        <v>170</v>
      </c>
      <c r="E19" s="6" t="s">
        <v>148</v>
      </c>
      <c r="F19" s="4">
        <f>'Solo '!I169</f>
        <v>47.2</v>
      </c>
      <c r="G19">
        <f>RANK(F19,F18:F28)</f>
        <v>10</v>
      </c>
    </row>
    <row r="20" spans="1:7" x14ac:dyDescent="0.3">
      <c r="A20">
        <v>3</v>
      </c>
      <c r="B20" s="6" t="s">
        <v>10</v>
      </c>
      <c r="C20" s="6" t="s">
        <v>64</v>
      </c>
      <c r="D20" s="6" t="s">
        <v>39</v>
      </c>
      <c r="E20" s="6" t="s">
        <v>143</v>
      </c>
      <c r="F20" s="4">
        <f>'Solo '!I179</f>
        <v>53.36666666666666</v>
      </c>
      <c r="G20">
        <f>RANK(F20,F18:F28)</f>
        <v>7</v>
      </c>
    </row>
    <row r="21" spans="1:7" x14ac:dyDescent="0.3">
      <c r="A21">
        <v>4</v>
      </c>
      <c r="B21" s="6" t="s">
        <v>10</v>
      </c>
      <c r="C21" s="6" t="s">
        <v>64</v>
      </c>
      <c r="D21" s="6" t="s">
        <v>40</v>
      </c>
      <c r="E21" s="6" t="s">
        <v>143</v>
      </c>
      <c r="F21" s="4">
        <f>'Solo '!I188</f>
        <v>50.333333333333336</v>
      </c>
      <c r="G21">
        <f>RANK(F23,F18:F28)</f>
        <v>5</v>
      </c>
    </row>
    <row r="22" spans="1:7" x14ac:dyDescent="0.3">
      <c r="A22">
        <v>5</v>
      </c>
      <c r="B22" s="6" t="s">
        <v>10</v>
      </c>
      <c r="C22" s="6" t="s">
        <v>64</v>
      </c>
      <c r="D22" s="6" t="s">
        <v>16</v>
      </c>
      <c r="E22" s="6" t="s">
        <v>147</v>
      </c>
      <c r="F22" s="4">
        <f>'Solo '!I197</f>
        <v>51.5</v>
      </c>
      <c r="G22">
        <f>RANK(F22,F18:F28)</f>
        <v>8</v>
      </c>
    </row>
    <row r="23" spans="1:7" x14ac:dyDescent="0.3">
      <c r="A23">
        <v>6</v>
      </c>
      <c r="B23" s="6" t="s">
        <v>10</v>
      </c>
      <c r="C23" s="6" t="s">
        <v>64</v>
      </c>
      <c r="D23" s="6" t="s">
        <v>46</v>
      </c>
      <c r="E23" s="6" t="s">
        <v>150</v>
      </c>
      <c r="F23" s="4">
        <f>'Solo '!I206</f>
        <v>56.666666666666671</v>
      </c>
      <c r="G23">
        <f>RANK(F23,F18:F28)</f>
        <v>5</v>
      </c>
    </row>
    <row r="24" spans="1:7" x14ac:dyDescent="0.3">
      <c r="A24">
        <v>7</v>
      </c>
      <c r="B24" s="6" t="s">
        <v>10</v>
      </c>
      <c r="C24" s="6" t="s">
        <v>64</v>
      </c>
      <c r="D24" s="6" t="s">
        <v>55</v>
      </c>
      <c r="E24" s="6" t="s">
        <v>148</v>
      </c>
      <c r="F24" s="4">
        <f>'Solo '!I215</f>
        <v>61.133333333333326</v>
      </c>
      <c r="G24">
        <f>RANK(F24,F18:F28)</f>
        <v>2</v>
      </c>
    </row>
    <row r="25" spans="1:7" x14ac:dyDescent="0.3">
      <c r="A25">
        <v>8</v>
      </c>
      <c r="B25" s="6" t="s">
        <v>10</v>
      </c>
      <c r="C25" s="6" t="s">
        <v>64</v>
      </c>
      <c r="D25" s="6" t="s">
        <v>17</v>
      </c>
      <c r="E25" s="6" t="s">
        <v>147</v>
      </c>
      <c r="F25" s="4">
        <f>'Solo '!I224</f>
        <v>59.733333333333334</v>
      </c>
      <c r="G25">
        <f>RANK(F25,F18:F28)</f>
        <v>3</v>
      </c>
    </row>
    <row r="26" spans="1:7" x14ac:dyDescent="0.3">
      <c r="A26">
        <v>9</v>
      </c>
      <c r="B26" s="6" t="s">
        <v>10</v>
      </c>
      <c r="C26" s="6" t="s">
        <v>64</v>
      </c>
      <c r="D26" s="6" t="s">
        <v>41</v>
      </c>
      <c r="E26" s="6" t="s">
        <v>143</v>
      </c>
      <c r="F26" s="4">
        <f>'Solo '!I233</f>
        <v>62.633333333333326</v>
      </c>
      <c r="G26">
        <f>RANK(F26,F18:F28)</f>
        <v>1</v>
      </c>
    </row>
    <row r="27" spans="1:7" x14ac:dyDescent="0.3">
      <c r="A27">
        <v>10</v>
      </c>
      <c r="B27" s="6" t="s">
        <v>10</v>
      </c>
      <c r="C27" s="6" t="s">
        <v>64</v>
      </c>
      <c r="D27" s="6" t="s">
        <v>14</v>
      </c>
      <c r="E27" s="6" t="s">
        <v>147</v>
      </c>
      <c r="F27" s="4">
        <f>'Solo '!I242</f>
        <v>56.133333333333333</v>
      </c>
      <c r="G27">
        <f>RANK(F27,F18:F28)</f>
        <v>6</v>
      </c>
    </row>
    <row r="28" spans="1:7" x14ac:dyDescent="0.3">
      <c r="A28">
        <v>11</v>
      </c>
      <c r="B28" s="6" t="s">
        <v>10</v>
      </c>
      <c r="C28" s="6" t="s">
        <v>64</v>
      </c>
      <c r="D28" s="6" t="s">
        <v>15</v>
      </c>
      <c r="E28" s="6" t="s">
        <v>147</v>
      </c>
      <c r="F28" s="4">
        <f>'Solo '!I251</f>
        <v>57.166666666666671</v>
      </c>
      <c r="G28">
        <f>RANK(F28,F18:F28)</f>
        <v>4</v>
      </c>
    </row>
    <row r="30" spans="1:7" x14ac:dyDescent="0.3">
      <c r="A30">
        <v>1</v>
      </c>
      <c r="B30" s="6" t="s">
        <v>10</v>
      </c>
      <c r="C30" s="6" t="s">
        <v>73</v>
      </c>
      <c r="D30" s="6" t="s">
        <v>38</v>
      </c>
      <c r="E30" s="6" t="s">
        <v>143</v>
      </c>
      <c r="F30" s="4">
        <f>'Solo '!I269</f>
        <v>57.766666666666666</v>
      </c>
      <c r="G30">
        <f>RANK(F30,F30:F34)</f>
        <v>5</v>
      </c>
    </row>
    <row r="31" spans="1:7" x14ac:dyDescent="0.3">
      <c r="A31">
        <v>2</v>
      </c>
      <c r="B31" s="6" t="s">
        <v>10</v>
      </c>
      <c r="C31" s="6" t="s">
        <v>73</v>
      </c>
      <c r="D31" s="6" t="s">
        <v>57</v>
      </c>
      <c r="E31" s="6" t="s">
        <v>148</v>
      </c>
      <c r="F31" s="4">
        <f>'Solo '!I278</f>
        <v>59.400000000000006</v>
      </c>
      <c r="G31">
        <f>RANK(F31,F30:F34)</f>
        <v>4</v>
      </c>
    </row>
    <row r="32" spans="1:7" x14ac:dyDescent="0.3">
      <c r="A32">
        <v>3</v>
      </c>
      <c r="B32" s="6" t="s">
        <v>10</v>
      </c>
      <c r="C32" s="6" t="s">
        <v>73</v>
      </c>
      <c r="D32" s="6" t="s">
        <v>56</v>
      </c>
      <c r="E32" s="6" t="s">
        <v>148</v>
      </c>
      <c r="F32" s="4">
        <f>'Solo '!I287</f>
        <v>62.099999999999994</v>
      </c>
      <c r="G32">
        <f>RANK(F32,F30:F34)</f>
        <v>3</v>
      </c>
    </row>
    <row r="33" spans="1:7" x14ac:dyDescent="0.3">
      <c r="A33">
        <v>4</v>
      </c>
      <c r="B33" s="6" t="s">
        <v>10</v>
      </c>
      <c r="C33" s="6" t="s">
        <v>73</v>
      </c>
      <c r="D33" s="6" t="s">
        <v>0</v>
      </c>
      <c r="E33" s="6" t="s">
        <v>143</v>
      </c>
      <c r="F33" s="4">
        <f>'Solo '!I296</f>
        <v>62.86666666666666</v>
      </c>
      <c r="G33">
        <f>RANK(F33,F30:F34)</f>
        <v>2</v>
      </c>
    </row>
    <row r="34" spans="1:7" x14ac:dyDescent="0.3">
      <c r="A34">
        <v>5</v>
      </c>
      <c r="B34" s="6" t="s">
        <v>10</v>
      </c>
      <c r="C34" s="6" t="s">
        <v>73</v>
      </c>
      <c r="D34" s="6" t="s">
        <v>1</v>
      </c>
      <c r="E34" s="6" t="s">
        <v>143</v>
      </c>
      <c r="F34" s="4">
        <f>'Solo '!I305</f>
        <v>68.000000000000014</v>
      </c>
      <c r="G34">
        <f>RANK(F34,F30:F34)</f>
        <v>1</v>
      </c>
    </row>
    <row r="36" spans="1:7" x14ac:dyDescent="0.3">
      <c r="A36">
        <v>1</v>
      </c>
      <c r="B36" s="6" t="s">
        <v>7</v>
      </c>
      <c r="C36" s="6" t="s">
        <v>66</v>
      </c>
      <c r="D36" s="6" t="s">
        <v>53</v>
      </c>
      <c r="E36" s="6" t="s">
        <v>148</v>
      </c>
      <c r="F36" s="4">
        <f>Duo!I17</f>
        <v>38.200000000000003</v>
      </c>
      <c r="G36">
        <f>RANK(F36,F36:F40)</f>
        <v>4</v>
      </c>
    </row>
    <row r="37" spans="1:7" x14ac:dyDescent="0.3">
      <c r="A37">
        <v>2</v>
      </c>
      <c r="B37" s="6" t="s">
        <v>7</v>
      </c>
      <c r="C37" s="6" t="s">
        <v>65</v>
      </c>
      <c r="D37" s="6" t="s">
        <v>9</v>
      </c>
      <c r="E37" s="6" t="s">
        <v>154</v>
      </c>
      <c r="F37" s="4">
        <f>Duo!I26</f>
        <v>31.300000000000004</v>
      </c>
      <c r="G37">
        <f>RANK(F37,F36:F40)</f>
        <v>5</v>
      </c>
    </row>
    <row r="38" spans="1:7" x14ac:dyDescent="0.3">
      <c r="A38">
        <v>3</v>
      </c>
      <c r="B38" s="12" t="s">
        <v>7</v>
      </c>
      <c r="C38" s="6" t="s">
        <v>66</v>
      </c>
      <c r="D38" s="12" t="s">
        <v>25</v>
      </c>
      <c r="E38" s="6" t="s">
        <v>150</v>
      </c>
      <c r="F38" s="4">
        <f>Duo!I35</f>
        <v>39.233333333333334</v>
      </c>
      <c r="G38">
        <f>RANK(F38,F36:F40)</f>
        <v>3</v>
      </c>
    </row>
    <row r="39" spans="1:7" x14ac:dyDescent="0.3">
      <c r="A39">
        <v>4</v>
      </c>
      <c r="B39" s="6" t="s">
        <v>7</v>
      </c>
      <c r="C39" s="6" t="s">
        <v>66</v>
      </c>
      <c r="D39" s="6" t="s">
        <v>18</v>
      </c>
      <c r="E39" s="6" t="s">
        <v>147</v>
      </c>
      <c r="F39" s="4">
        <f>Duo!I44</f>
        <v>39.533333333333331</v>
      </c>
      <c r="G39">
        <f>RANK(F39,F36:F40)</f>
        <v>2</v>
      </c>
    </row>
    <row r="40" spans="1:7" x14ac:dyDescent="0.3">
      <c r="A40">
        <v>5</v>
      </c>
      <c r="B40" s="6" t="s">
        <v>7</v>
      </c>
      <c r="C40" s="6" t="s">
        <v>66</v>
      </c>
      <c r="D40" s="6" t="s">
        <v>29</v>
      </c>
      <c r="E40" s="6" t="s">
        <v>150</v>
      </c>
      <c r="F40" s="4">
        <f>Duo!I53</f>
        <v>42.233333333333327</v>
      </c>
      <c r="G40">
        <f>RANK(F40,F36:F40)</f>
        <v>1</v>
      </c>
    </row>
    <row r="42" spans="1:7" x14ac:dyDescent="0.3">
      <c r="A42">
        <v>1</v>
      </c>
      <c r="B42" s="6" t="s">
        <v>7</v>
      </c>
      <c r="C42" s="6" t="s">
        <v>67</v>
      </c>
      <c r="D42" s="6" t="s">
        <v>27</v>
      </c>
      <c r="E42" s="6" t="s">
        <v>150</v>
      </c>
      <c r="F42" s="4">
        <f>Duo!I71</f>
        <v>44.066666666666663</v>
      </c>
      <c r="G42">
        <f>RANK(F42,F42:F44)</f>
        <v>2</v>
      </c>
    </row>
    <row r="43" spans="1:7" x14ac:dyDescent="0.3">
      <c r="A43">
        <v>2</v>
      </c>
      <c r="B43" s="6" t="s">
        <v>7</v>
      </c>
      <c r="C43" s="6" t="s">
        <v>67</v>
      </c>
      <c r="D43" s="6" t="s">
        <v>52</v>
      </c>
      <c r="E43" s="6" t="s">
        <v>148</v>
      </c>
      <c r="F43" s="4">
        <f>Duo!I80</f>
        <v>43.533333333333339</v>
      </c>
      <c r="G43">
        <f>RANK(F43,F42:F44)</f>
        <v>3</v>
      </c>
    </row>
    <row r="44" spans="1:7" x14ac:dyDescent="0.3">
      <c r="A44">
        <v>3</v>
      </c>
      <c r="B44" s="6" t="s">
        <v>7</v>
      </c>
      <c r="C44" s="6" t="s">
        <v>67</v>
      </c>
      <c r="D44" s="6" t="s">
        <v>36</v>
      </c>
      <c r="E44" s="6" t="s">
        <v>143</v>
      </c>
      <c r="F44" s="4">
        <f>Duo!I89</f>
        <v>47.733333333333334</v>
      </c>
      <c r="G44">
        <f>RANK(F44,F42:F44)</f>
        <v>1</v>
      </c>
    </row>
    <row r="46" spans="1:7" x14ac:dyDescent="0.3">
      <c r="A46">
        <v>1</v>
      </c>
      <c r="B46" s="6" t="s">
        <v>7</v>
      </c>
      <c r="C46" s="6" t="s">
        <v>64</v>
      </c>
      <c r="D46" s="6" t="s">
        <v>50</v>
      </c>
      <c r="E46" s="6" t="s">
        <v>148</v>
      </c>
      <c r="F46" s="4">
        <f>Duo!I108</f>
        <v>52.266666666666666</v>
      </c>
      <c r="G46">
        <f>RANK(F46,F46:F51)</f>
        <v>3</v>
      </c>
    </row>
    <row r="47" spans="1:7" x14ac:dyDescent="0.3">
      <c r="A47">
        <v>2</v>
      </c>
      <c r="B47" s="6" t="s">
        <v>7</v>
      </c>
      <c r="C47" s="6" t="s">
        <v>64</v>
      </c>
      <c r="D47" s="6" t="s">
        <v>8</v>
      </c>
      <c r="E47" s="6" t="s">
        <v>154</v>
      </c>
      <c r="F47" s="49">
        <f>Duo!I117</f>
        <v>0</v>
      </c>
      <c r="G47">
        <f>RANK(F47,F46:F51)</f>
        <v>6</v>
      </c>
    </row>
    <row r="48" spans="1:7" x14ac:dyDescent="0.3">
      <c r="A48">
        <v>3</v>
      </c>
      <c r="B48" s="6" t="s">
        <v>7</v>
      </c>
      <c r="C48" s="6" t="s">
        <v>64</v>
      </c>
      <c r="D48" s="6" t="s">
        <v>48</v>
      </c>
      <c r="E48" s="6" t="s">
        <v>148</v>
      </c>
      <c r="F48" s="4">
        <f>Duo!I126</f>
        <v>53.266666666666666</v>
      </c>
      <c r="G48">
        <f>RANK(F48,F46:F51)</f>
        <v>2</v>
      </c>
    </row>
    <row r="49" spans="1:7" x14ac:dyDescent="0.3">
      <c r="A49">
        <v>4</v>
      </c>
      <c r="B49" s="6" t="s">
        <v>7</v>
      </c>
      <c r="C49" s="6" t="s">
        <v>64</v>
      </c>
      <c r="D49" s="6" t="s">
        <v>28</v>
      </c>
      <c r="E49" s="6" t="s">
        <v>150</v>
      </c>
      <c r="F49" s="4">
        <f>Duo!I135</f>
        <v>50.033333333333331</v>
      </c>
      <c r="G49">
        <f>RANK(F49,F46:F51)</f>
        <v>5</v>
      </c>
    </row>
    <row r="50" spans="1:7" x14ac:dyDescent="0.3">
      <c r="A50">
        <v>5</v>
      </c>
      <c r="B50" s="6" t="s">
        <v>7</v>
      </c>
      <c r="C50" s="6" t="s">
        <v>64</v>
      </c>
      <c r="D50" s="6" t="s">
        <v>20</v>
      </c>
      <c r="E50" s="6" t="s">
        <v>147</v>
      </c>
      <c r="F50" s="4">
        <f>Duo!I144</f>
        <v>59.7</v>
      </c>
      <c r="G50">
        <f>RANK(F50,F46:F51)</f>
        <v>1</v>
      </c>
    </row>
    <row r="51" spans="1:7" x14ac:dyDescent="0.3">
      <c r="A51">
        <v>6</v>
      </c>
      <c r="B51" s="6" t="s">
        <v>7</v>
      </c>
      <c r="C51" s="6" t="s">
        <v>64</v>
      </c>
      <c r="D51" s="6" t="s">
        <v>19</v>
      </c>
      <c r="E51" s="6" t="s">
        <v>147</v>
      </c>
      <c r="F51" s="4">
        <f>Duo!I153</f>
        <v>51.633333333333333</v>
      </c>
      <c r="G51">
        <f>RANK(F51,F46:F51)</f>
        <v>4</v>
      </c>
    </row>
    <row r="53" spans="1:7" x14ac:dyDescent="0.3">
      <c r="A53">
        <v>1</v>
      </c>
      <c r="B53" s="6" t="s">
        <v>7</v>
      </c>
      <c r="C53" s="6" t="s">
        <v>73</v>
      </c>
      <c r="D53" s="6" t="s">
        <v>31</v>
      </c>
      <c r="E53" s="6" t="s">
        <v>150</v>
      </c>
      <c r="F53" s="4">
        <f>Duo!I171</f>
        <v>52.899999999999991</v>
      </c>
      <c r="G53">
        <f>RANK(F53,F53:F56)</f>
        <v>4</v>
      </c>
    </row>
    <row r="54" spans="1:7" x14ac:dyDescent="0.3">
      <c r="A54">
        <v>2</v>
      </c>
      <c r="B54" s="6" t="s">
        <v>7</v>
      </c>
      <c r="C54" s="6" t="s">
        <v>73</v>
      </c>
      <c r="D54" s="6" t="s">
        <v>51</v>
      </c>
      <c r="E54" s="6" t="s">
        <v>148</v>
      </c>
      <c r="F54" s="4">
        <f>Duo!I180</f>
        <v>63.833333333333321</v>
      </c>
      <c r="G54">
        <f>RANK(F54,F53:F56)</f>
        <v>2</v>
      </c>
    </row>
    <row r="55" spans="1:7" x14ac:dyDescent="0.3">
      <c r="A55">
        <v>3</v>
      </c>
      <c r="B55" s="6" t="s">
        <v>7</v>
      </c>
      <c r="C55" s="6" t="s">
        <v>73</v>
      </c>
      <c r="D55" s="6" t="s">
        <v>49</v>
      </c>
      <c r="E55" s="6" t="s">
        <v>148</v>
      </c>
      <c r="F55" s="4">
        <f>Duo!I189</f>
        <v>63.733333333333334</v>
      </c>
      <c r="G55">
        <f>RANK(F55,F53:F56)</f>
        <v>3</v>
      </c>
    </row>
    <row r="56" spans="1:7" x14ac:dyDescent="0.3">
      <c r="A56">
        <v>4</v>
      </c>
      <c r="B56" s="6" t="s">
        <v>7</v>
      </c>
      <c r="C56" s="6" t="s">
        <v>73</v>
      </c>
      <c r="D56" s="6" t="s">
        <v>37</v>
      </c>
      <c r="E56" s="6" t="s">
        <v>143</v>
      </c>
      <c r="F56" s="4">
        <f>Duo!I198</f>
        <v>67.166666666666671</v>
      </c>
      <c r="G56">
        <f>RANK(F56,F53:F56)</f>
        <v>1</v>
      </c>
    </row>
    <row r="58" spans="1:7" x14ac:dyDescent="0.3">
      <c r="A58">
        <v>1</v>
      </c>
      <c r="B58" s="6" t="s">
        <v>21</v>
      </c>
      <c r="C58" s="6" t="s">
        <v>78</v>
      </c>
      <c r="D58" s="6" t="s">
        <v>145</v>
      </c>
      <c r="E58" s="6" t="s">
        <v>143</v>
      </c>
      <c r="F58" s="4">
        <f>Kombo!I20</f>
        <v>31.066666666666666</v>
      </c>
      <c r="G58">
        <f>RANK(F58,F58:F63)</f>
        <v>6</v>
      </c>
    </row>
    <row r="59" spans="1:7" x14ac:dyDescent="0.3">
      <c r="A59">
        <v>2</v>
      </c>
      <c r="B59" s="6" t="s">
        <v>21</v>
      </c>
      <c r="C59" s="6" t="s">
        <v>78</v>
      </c>
      <c r="D59" s="6" t="s">
        <v>34</v>
      </c>
      <c r="E59" s="6" t="s">
        <v>143</v>
      </c>
      <c r="F59" s="4">
        <f>Kombo!I29</f>
        <v>44.266666666666666</v>
      </c>
      <c r="G59">
        <f>RANK(F59,F58:F63)</f>
        <v>4</v>
      </c>
    </row>
    <row r="60" spans="1:7" x14ac:dyDescent="0.3">
      <c r="A60">
        <v>3</v>
      </c>
      <c r="B60" s="6" t="s">
        <v>21</v>
      </c>
      <c r="C60" s="6" t="s">
        <v>78</v>
      </c>
      <c r="D60" s="6" t="s">
        <v>200</v>
      </c>
      <c r="E60" s="6" t="s">
        <v>148</v>
      </c>
      <c r="F60" s="4">
        <f>Kombo!I38</f>
        <v>45.933333333333337</v>
      </c>
      <c r="G60">
        <f>RANK(F60,F58:F63)</f>
        <v>3</v>
      </c>
    </row>
    <row r="61" spans="1:7" x14ac:dyDescent="0.3">
      <c r="A61">
        <v>4</v>
      </c>
      <c r="B61" s="6" t="s">
        <v>21</v>
      </c>
      <c r="C61" s="6" t="s">
        <v>78</v>
      </c>
      <c r="D61" s="6" t="s">
        <v>22</v>
      </c>
      <c r="E61" s="6" t="s">
        <v>147</v>
      </c>
      <c r="F61" s="4">
        <f>Kombo!I47</f>
        <v>56.499999999999993</v>
      </c>
      <c r="G61">
        <f>RANK(F61,F58:F63)</f>
        <v>1</v>
      </c>
    </row>
    <row r="62" spans="1:7" x14ac:dyDescent="0.3">
      <c r="A62">
        <v>5</v>
      </c>
      <c r="B62" s="6" t="s">
        <v>21</v>
      </c>
      <c r="C62" s="6" t="s">
        <v>78</v>
      </c>
      <c r="D62" s="6" t="s">
        <v>102</v>
      </c>
      <c r="E62" s="6" t="s">
        <v>147</v>
      </c>
      <c r="F62" s="4">
        <f>Kombo!I56</f>
        <v>41.266666666666666</v>
      </c>
      <c r="G62">
        <f>RANK(F62,F58:F63)</f>
        <v>5</v>
      </c>
    </row>
    <row r="63" spans="1:7" x14ac:dyDescent="0.3">
      <c r="A63">
        <v>6</v>
      </c>
      <c r="B63" s="6" t="s">
        <v>21</v>
      </c>
      <c r="C63" s="6" t="s">
        <v>78</v>
      </c>
      <c r="D63" s="6" t="s">
        <v>32</v>
      </c>
      <c r="E63" s="6" t="s">
        <v>150</v>
      </c>
      <c r="F63" s="4">
        <f>Kombo!I65</f>
        <v>48.300000000000004</v>
      </c>
      <c r="G63">
        <f>RANK(F63,F58:F63)</f>
        <v>2</v>
      </c>
    </row>
    <row r="65" spans="1:7" x14ac:dyDescent="0.3">
      <c r="A65">
        <v>1</v>
      </c>
      <c r="B65" s="6" t="s">
        <v>21</v>
      </c>
      <c r="C65" s="6" t="s">
        <v>161</v>
      </c>
      <c r="D65" s="6" t="s">
        <v>33</v>
      </c>
      <c r="E65" s="6" t="s">
        <v>143</v>
      </c>
      <c r="F65" s="4">
        <f>Kombo!I84</f>
        <v>52.6</v>
      </c>
      <c r="G65">
        <f>RANK(F65,F65:F68)</f>
        <v>3</v>
      </c>
    </row>
    <row r="66" spans="1:7" x14ac:dyDescent="0.3">
      <c r="A66">
        <v>2</v>
      </c>
      <c r="B66" s="12" t="s">
        <v>21</v>
      </c>
      <c r="C66" s="6" t="s">
        <v>161</v>
      </c>
      <c r="D66" s="11" t="s">
        <v>171</v>
      </c>
      <c r="E66" s="6" t="s">
        <v>148</v>
      </c>
      <c r="F66" s="4">
        <f>Kombo!I93</f>
        <v>51.8</v>
      </c>
      <c r="G66">
        <f>RANK(F66,F65:F68)</f>
        <v>4</v>
      </c>
    </row>
    <row r="67" spans="1:7" x14ac:dyDescent="0.3">
      <c r="A67">
        <v>3</v>
      </c>
      <c r="B67" s="6" t="s">
        <v>21</v>
      </c>
      <c r="C67" s="6" t="s">
        <v>161</v>
      </c>
      <c r="D67" s="6" t="s">
        <v>47</v>
      </c>
      <c r="E67" s="6" t="s">
        <v>148</v>
      </c>
      <c r="F67" s="4">
        <f>Kombo!I102</f>
        <v>66.133333333333326</v>
      </c>
      <c r="G67">
        <f>RANK(F67,F65:F68)</f>
        <v>2</v>
      </c>
    </row>
    <row r="68" spans="1:7" x14ac:dyDescent="0.3">
      <c r="A68">
        <v>4</v>
      </c>
      <c r="B68" s="6" t="s">
        <v>21</v>
      </c>
      <c r="C68" s="6" t="s">
        <v>161</v>
      </c>
      <c r="D68" s="6" t="s">
        <v>35</v>
      </c>
      <c r="E68" s="6" t="s">
        <v>143</v>
      </c>
      <c r="F68" s="4">
        <f>Kombo!I111</f>
        <v>68.033333333333331</v>
      </c>
      <c r="G68">
        <f>RANK(F68,F65:F68)</f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E92"/>
  <sheetViews>
    <sheetView topLeftCell="A66" zoomScaleNormal="100" zoomScaleSheetLayoutView="100" workbookViewId="0">
      <selection activeCell="A91" sqref="A91"/>
    </sheetView>
  </sheetViews>
  <sheetFormatPr defaultRowHeight="14.4" x14ac:dyDescent="0.3"/>
  <cols>
    <col min="1" max="1" width="12.109375" style="1" customWidth="1"/>
    <col min="2" max="2" width="39.5546875" style="2" customWidth="1"/>
    <col min="3" max="3" width="10.33203125" customWidth="1"/>
    <col min="4" max="4" width="11.44140625" customWidth="1"/>
    <col min="5" max="5" width="7" customWidth="1"/>
  </cols>
  <sheetData>
    <row r="2" spans="1:5" ht="18" customHeight="1" x14ac:dyDescent="0.3">
      <c r="A2" s="55" t="s">
        <v>186</v>
      </c>
      <c r="B2" s="56"/>
    </row>
    <row r="3" spans="1:5" x14ac:dyDescent="0.3">
      <c r="A3" s="79">
        <v>43561</v>
      </c>
      <c r="B3" s="79"/>
    </row>
    <row r="5" spans="1:5" ht="18" x14ac:dyDescent="0.35">
      <c r="B5" s="54" t="s">
        <v>187</v>
      </c>
      <c r="C5" s="54"/>
      <c r="D5" s="54"/>
    </row>
    <row r="7" spans="1:5" ht="15" thickBot="1" x14ac:dyDescent="0.35"/>
    <row r="8" spans="1:5" ht="15" thickBot="1" x14ac:dyDescent="0.35">
      <c r="A8" s="53" t="s">
        <v>189</v>
      </c>
      <c r="B8" s="9" t="s">
        <v>163</v>
      </c>
      <c r="C8" s="9" t="s">
        <v>68</v>
      </c>
      <c r="D8" s="50" t="s">
        <v>188</v>
      </c>
      <c r="E8" s="50" t="s">
        <v>166</v>
      </c>
    </row>
    <row r="9" spans="1:5" x14ac:dyDescent="0.3">
      <c r="B9" s="6" t="s">
        <v>59</v>
      </c>
      <c r="C9" s="6" t="s">
        <v>148</v>
      </c>
      <c r="D9" s="4">
        <v>44.7</v>
      </c>
      <c r="E9">
        <v>1</v>
      </c>
    </row>
    <row r="10" spans="1:5" x14ac:dyDescent="0.3">
      <c r="B10" s="6" t="s">
        <v>45</v>
      </c>
      <c r="C10" s="6" t="s">
        <v>143</v>
      </c>
      <c r="D10" s="4">
        <v>44.43333333333333</v>
      </c>
      <c r="E10">
        <v>2</v>
      </c>
    </row>
    <row r="11" spans="1:5" x14ac:dyDescent="0.3">
      <c r="B11" s="6" t="s">
        <v>11</v>
      </c>
      <c r="C11" s="6" t="s">
        <v>147</v>
      </c>
      <c r="D11" s="4">
        <v>40.699999999999996</v>
      </c>
      <c r="E11">
        <v>3</v>
      </c>
    </row>
    <row r="12" spans="1:5" x14ac:dyDescent="0.3">
      <c r="B12" s="6" t="s">
        <v>12</v>
      </c>
      <c r="C12" s="6" t="s">
        <v>147</v>
      </c>
      <c r="D12" s="4">
        <v>39.533333333333331</v>
      </c>
      <c r="E12">
        <v>4</v>
      </c>
    </row>
    <row r="13" spans="1:5" x14ac:dyDescent="0.3">
      <c r="B13" s="6" t="s">
        <v>26</v>
      </c>
      <c r="C13" s="6" t="s">
        <v>150</v>
      </c>
      <c r="D13" s="4">
        <v>37.866666666666667</v>
      </c>
      <c r="E13">
        <v>5</v>
      </c>
    </row>
    <row r="14" spans="1:5" x14ac:dyDescent="0.3">
      <c r="B14" s="6" t="s">
        <v>23</v>
      </c>
      <c r="C14" s="6" t="s">
        <v>150</v>
      </c>
      <c r="D14" s="4">
        <v>37.433333333333337</v>
      </c>
      <c r="E14">
        <v>6</v>
      </c>
    </row>
    <row r="15" spans="1:5" x14ac:dyDescent="0.3">
      <c r="B15" s="7" t="s">
        <v>44</v>
      </c>
      <c r="C15" s="6" t="s">
        <v>143</v>
      </c>
      <c r="D15" s="48">
        <v>35.13333333333334</v>
      </c>
      <c r="E15">
        <v>7</v>
      </c>
    </row>
    <row r="16" spans="1:5" x14ac:dyDescent="0.3">
      <c r="B16" s="6" t="s">
        <v>24</v>
      </c>
      <c r="C16" s="6" t="s">
        <v>150</v>
      </c>
      <c r="D16" s="4">
        <v>34.566666666666663</v>
      </c>
      <c r="E16">
        <v>8</v>
      </c>
    </row>
    <row r="17" spans="1:5" ht="15" thickBot="1" x14ac:dyDescent="0.35">
      <c r="B17"/>
      <c r="D17" s="2"/>
    </row>
    <row r="18" spans="1:5" ht="15" thickBot="1" x14ac:dyDescent="0.35">
      <c r="A18" s="53" t="s">
        <v>190</v>
      </c>
      <c r="B18" s="9" t="s">
        <v>163</v>
      </c>
      <c r="C18" s="9" t="s">
        <v>68</v>
      </c>
      <c r="D18" s="50" t="s">
        <v>188</v>
      </c>
      <c r="E18" s="50" t="s">
        <v>166</v>
      </c>
    </row>
    <row r="19" spans="1:5" x14ac:dyDescent="0.3">
      <c r="B19" s="6" t="s">
        <v>13</v>
      </c>
      <c r="C19" s="6" t="s">
        <v>147</v>
      </c>
      <c r="D19" s="4">
        <v>52.599999999999994</v>
      </c>
      <c r="E19">
        <v>1</v>
      </c>
    </row>
    <row r="20" spans="1:5" x14ac:dyDescent="0.3">
      <c r="B20" s="6" t="s">
        <v>54</v>
      </c>
      <c r="C20" s="6" t="s">
        <v>148</v>
      </c>
      <c r="D20" s="4">
        <v>50.966666666666661</v>
      </c>
      <c r="E20">
        <v>2</v>
      </c>
    </row>
    <row r="21" spans="1:5" x14ac:dyDescent="0.3">
      <c r="B21" s="6" t="s">
        <v>43</v>
      </c>
      <c r="C21" s="6" t="s">
        <v>143</v>
      </c>
      <c r="D21" s="4">
        <v>50.9</v>
      </c>
      <c r="E21">
        <v>3</v>
      </c>
    </row>
    <row r="22" spans="1:5" x14ac:dyDescent="0.3">
      <c r="B22" s="6" t="s">
        <v>42</v>
      </c>
      <c r="C22" s="6" t="s">
        <v>143</v>
      </c>
      <c r="D22" s="4">
        <v>47.333333333333329</v>
      </c>
      <c r="E22">
        <v>4</v>
      </c>
    </row>
    <row r="23" spans="1:5" x14ac:dyDescent="0.3">
      <c r="B23" s="6" t="s">
        <v>30</v>
      </c>
      <c r="C23" s="6" t="s">
        <v>150</v>
      </c>
      <c r="D23" s="4">
        <v>46.766666666666666</v>
      </c>
      <c r="E23">
        <v>5</v>
      </c>
    </row>
    <row r="24" spans="1:5" x14ac:dyDescent="0.3">
      <c r="B24" s="6" t="s">
        <v>58</v>
      </c>
      <c r="C24" s="6" t="s">
        <v>148</v>
      </c>
      <c r="D24" s="4">
        <v>45.033333333333331</v>
      </c>
      <c r="E24">
        <v>6</v>
      </c>
    </row>
    <row r="25" spans="1:5" ht="15" thickBot="1" x14ac:dyDescent="0.35">
      <c r="B25"/>
      <c r="D25" s="2"/>
    </row>
    <row r="26" spans="1:5" ht="15" thickBot="1" x14ac:dyDescent="0.35">
      <c r="A26" s="53" t="s">
        <v>191</v>
      </c>
      <c r="B26" s="9" t="s">
        <v>163</v>
      </c>
      <c r="C26" s="9" t="s">
        <v>68</v>
      </c>
      <c r="D26" s="50" t="s">
        <v>188</v>
      </c>
      <c r="E26" s="50" t="s">
        <v>166</v>
      </c>
    </row>
    <row r="27" spans="1:5" x14ac:dyDescent="0.3">
      <c r="B27" s="6" t="s">
        <v>41</v>
      </c>
      <c r="C27" s="6" t="s">
        <v>143</v>
      </c>
      <c r="D27" s="4">
        <v>62.633333333333326</v>
      </c>
      <c r="E27">
        <v>1</v>
      </c>
    </row>
    <row r="28" spans="1:5" x14ac:dyDescent="0.3">
      <c r="B28" s="6" t="s">
        <v>55</v>
      </c>
      <c r="C28" s="6" t="s">
        <v>148</v>
      </c>
      <c r="D28" s="4">
        <v>61.133333333333326</v>
      </c>
      <c r="E28">
        <v>2</v>
      </c>
    </row>
    <row r="29" spans="1:5" x14ac:dyDescent="0.3">
      <c r="B29" s="6" t="s">
        <v>17</v>
      </c>
      <c r="C29" s="6" t="s">
        <v>147</v>
      </c>
      <c r="D29" s="4">
        <v>59.733333333333334</v>
      </c>
      <c r="E29">
        <v>3</v>
      </c>
    </row>
    <row r="30" spans="1:5" x14ac:dyDescent="0.3">
      <c r="B30" s="6" t="s">
        <v>15</v>
      </c>
      <c r="C30" s="6" t="s">
        <v>147</v>
      </c>
      <c r="D30" s="4">
        <v>57.166666666666671</v>
      </c>
      <c r="E30">
        <v>4</v>
      </c>
    </row>
    <row r="31" spans="1:5" x14ac:dyDescent="0.3">
      <c r="B31" s="6" t="s">
        <v>40</v>
      </c>
      <c r="C31" s="6" t="s">
        <v>143</v>
      </c>
      <c r="D31" s="4">
        <v>50.333333333333336</v>
      </c>
      <c r="E31">
        <v>5</v>
      </c>
    </row>
    <row r="32" spans="1:5" x14ac:dyDescent="0.3">
      <c r="B32" s="6" t="s">
        <v>46</v>
      </c>
      <c r="C32" s="6" t="s">
        <v>150</v>
      </c>
      <c r="D32" s="4">
        <v>56.666666666666671</v>
      </c>
      <c r="E32">
        <v>5</v>
      </c>
    </row>
    <row r="33" spans="1:5" x14ac:dyDescent="0.3">
      <c r="B33" s="6" t="s">
        <v>14</v>
      </c>
      <c r="C33" s="6" t="s">
        <v>147</v>
      </c>
      <c r="D33" s="4">
        <v>56.133333333333333</v>
      </c>
      <c r="E33">
        <v>6</v>
      </c>
    </row>
    <row r="34" spans="1:5" x14ac:dyDescent="0.3">
      <c r="B34" s="6" t="s">
        <v>39</v>
      </c>
      <c r="C34" s="6" t="s">
        <v>143</v>
      </c>
      <c r="D34" s="4">
        <v>53.36666666666666</v>
      </c>
      <c r="E34">
        <v>7</v>
      </c>
    </row>
    <row r="35" spans="1:5" x14ac:dyDescent="0.3">
      <c r="B35" s="6" t="s">
        <v>16</v>
      </c>
      <c r="C35" s="6" t="s">
        <v>147</v>
      </c>
      <c r="D35" s="4">
        <v>51.5</v>
      </c>
      <c r="E35">
        <v>8</v>
      </c>
    </row>
    <row r="36" spans="1:5" x14ac:dyDescent="0.3">
      <c r="B36" s="12" t="s">
        <v>170</v>
      </c>
      <c r="C36" s="6" t="s">
        <v>148</v>
      </c>
      <c r="D36" s="4">
        <v>47.2</v>
      </c>
      <c r="E36">
        <v>10</v>
      </c>
    </row>
    <row r="37" spans="1:5" x14ac:dyDescent="0.3">
      <c r="B37" s="12" t="s">
        <v>169</v>
      </c>
      <c r="C37" s="14" t="s">
        <v>148</v>
      </c>
      <c r="D37" s="5">
        <v>43.233333333333334</v>
      </c>
      <c r="E37">
        <v>11</v>
      </c>
    </row>
    <row r="38" spans="1:5" ht="15" thickBot="1" x14ac:dyDescent="0.35">
      <c r="B38" s="57"/>
      <c r="C38" s="57"/>
      <c r="D38" s="58"/>
    </row>
    <row r="39" spans="1:5" ht="15" thickBot="1" x14ac:dyDescent="0.35">
      <c r="A39" s="60" t="s">
        <v>192</v>
      </c>
      <c r="B39" s="50" t="s">
        <v>163</v>
      </c>
      <c r="C39" s="59" t="s">
        <v>68</v>
      </c>
      <c r="D39" s="50" t="s">
        <v>188</v>
      </c>
      <c r="E39" s="50" t="s">
        <v>166</v>
      </c>
    </row>
    <row r="40" spans="1:5" x14ac:dyDescent="0.3">
      <c r="B40" s="6" t="s">
        <v>1</v>
      </c>
      <c r="C40" s="6" t="s">
        <v>143</v>
      </c>
      <c r="D40" s="4">
        <v>68.000000000000014</v>
      </c>
      <c r="E40">
        <v>1</v>
      </c>
    </row>
    <row r="41" spans="1:5" x14ac:dyDescent="0.3">
      <c r="B41" s="6" t="s">
        <v>0</v>
      </c>
      <c r="C41" s="6" t="s">
        <v>143</v>
      </c>
      <c r="D41" s="4">
        <v>62.86666666666666</v>
      </c>
      <c r="E41">
        <v>2</v>
      </c>
    </row>
    <row r="42" spans="1:5" x14ac:dyDescent="0.3">
      <c r="B42" s="6" t="s">
        <v>56</v>
      </c>
      <c r="C42" s="6" t="s">
        <v>148</v>
      </c>
      <c r="D42" s="4">
        <v>62.099999999999994</v>
      </c>
      <c r="E42">
        <v>3</v>
      </c>
    </row>
    <row r="43" spans="1:5" x14ac:dyDescent="0.3">
      <c r="B43" s="6" t="s">
        <v>57</v>
      </c>
      <c r="C43" s="6" t="s">
        <v>148</v>
      </c>
      <c r="D43" s="4">
        <v>59.400000000000006</v>
      </c>
      <c r="E43">
        <v>4</v>
      </c>
    </row>
    <row r="44" spans="1:5" x14ac:dyDescent="0.3">
      <c r="B44" s="6" t="s">
        <v>38</v>
      </c>
      <c r="C44" s="6" t="s">
        <v>143</v>
      </c>
      <c r="D44" s="4">
        <v>57.766666666666666</v>
      </c>
      <c r="E44">
        <v>5</v>
      </c>
    </row>
    <row r="45" spans="1:5" x14ac:dyDescent="0.3">
      <c r="B45"/>
      <c r="D45" s="2"/>
    </row>
    <row r="46" spans="1:5" x14ac:dyDescent="0.3">
      <c r="B46"/>
      <c r="D46" s="2"/>
    </row>
    <row r="47" spans="1:5" x14ac:dyDescent="0.3">
      <c r="B47"/>
      <c r="D47" s="2"/>
    </row>
    <row r="48" spans="1:5" x14ac:dyDescent="0.3">
      <c r="B48"/>
      <c r="D48" s="2"/>
    </row>
    <row r="49" spans="1:5" x14ac:dyDescent="0.3">
      <c r="A49" s="55" t="s">
        <v>186</v>
      </c>
      <c r="D49" s="2"/>
    </row>
    <row r="50" spans="1:5" x14ac:dyDescent="0.3">
      <c r="A50" s="52">
        <v>43561</v>
      </c>
      <c r="D50" s="2"/>
    </row>
    <row r="51" spans="1:5" x14ac:dyDescent="0.3">
      <c r="D51" s="2"/>
    </row>
    <row r="52" spans="1:5" ht="18" x14ac:dyDescent="0.35">
      <c r="B52" s="54" t="s">
        <v>187</v>
      </c>
      <c r="D52" s="2"/>
    </row>
    <row r="53" spans="1:5" ht="15" thickBot="1" x14ac:dyDescent="0.35">
      <c r="B53"/>
      <c r="D53" s="2"/>
    </row>
    <row r="54" spans="1:5" ht="15" thickBot="1" x14ac:dyDescent="0.35">
      <c r="A54" s="53" t="s">
        <v>198</v>
      </c>
      <c r="B54" s="9" t="s">
        <v>163</v>
      </c>
      <c r="C54" s="9" t="s">
        <v>68</v>
      </c>
      <c r="D54" s="50" t="s">
        <v>188</v>
      </c>
      <c r="E54" s="50" t="s">
        <v>166</v>
      </c>
    </row>
    <row r="55" spans="1:5" x14ac:dyDescent="0.3">
      <c r="B55" s="6" t="s">
        <v>29</v>
      </c>
      <c r="C55" s="6" t="s">
        <v>150</v>
      </c>
      <c r="D55" s="4">
        <v>42.233333333333327</v>
      </c>
      <c r="E55">
        <v>1</v>
      </c>
    </row>
    <row r="56" spans="1:5" x14ac:dyDescent="0.3">
      <c r="B56" s="6" t="s">
        <v>18</v>
      </c>
      <c r="C56" s="6" t="s">
        <v>147</v>
      </c>
      <c r="D56" s="4">
        <v>39.533333333333331</v>
      </c>
      <c r="E56">
        <v>2</v>
      </c>
    </row>
    <row r="57" spans="1:5" x14ac:dyDescent="0.3">
      <c r="B57" s="12" t="s">
        <v>25</v>
      </c>
      <c r="C57" s="6" t="s">
        <v>150</v>
      </c>
      <c r="D57" s="4">
        <v>39.233333333333334</v>
      </c>
      <c r="E57">
        <v>3</v>
      </c>
    </row>
    <row r="58" spans="1:5" x14ac:dyDescent="0.3">
      <c r="B58" s="6" t="s">
        <v>53</v>
      </c>
      <c r="C58" s="6" t="s">
        <v>148</v>
      </c>
      <c r="D58" s="4">
        <v>38.200000000000003</v>
      </c>
      <c r="E58">
        <v>4</v>
      </c>
    </row>
    <row r="59" spans="1:5" x14ac:dyDescent="0.3">
      <c r="B59" s="14" t="s">
        <v>9</v>
      </c>
      <c r="C59" s="14" t="s">
        <v>154</v>
      </c>
      <c r="D59" s="5">
        <v>31.300000000000004</v>
      </c>
      <c r="E59">
        <v>5</v>
      </c>
    </row>
    <row r="60" spans="1:5" ht="15" thickBot="1" x14ac:dyDescent="0.35">
      <c r="B60" s="57"/>
      <c r="C60" s="57"/>
      <c r="D60" s="58"/>
    </row>
    <row r="61" spans="1:5" ht="15" thickBot="1" x14ac:dyDescent="0.35">
      <c r="A61" s="61" t="s">
        <v>197</v>
      </c>
      <c r="B61" s="50" t="s">
        <v>163</v>
      </c>
      <c r="C61" s="59" t="s">
        <v>68</v>
      </c>
      <c r="D61" s="50" t="s">
        <v>188</v>
      </c>
      <c r="E61" s="50" t="s">
        <v>166</v>
      </c>
    </row>
    <row r="62" spans="1:5" x14ac:dyDescent="0.3">
      <c r="B62" s="6" t="s">
        <v>36</v>
      </c>
      <c r="C62" s="6" t="s">
        <v>143</v>
      </c>
      <c r="D62" s="4">
        <v>47.733333333333334</v>
      </c>
      <c r="E62">
        <v>1</v>
      </c>
    </row>
    <row r="63" spans="1:5" x14ac:dyDescent="0.3">
      <c r="B63" s="6" t="s">
        <v>27</v>
      </c>
      <c r="C63" s="6" t="s">
        <v>150</v>
      </c>
      <c r="D63" s="4">
        <v>44.066666666666663</v>
      </c>
      <c r="E63">
        <v>2</v>
      </c>
    </row>
    <row r="64" spans="1:5" x14ac:dyDescent="0.3">
      <c r="B64" s="14" t="s">
        <v>52</v>
      </c>
      <c r="C64" s="14" t="s">
        <v>148</v>
      </c>
      <c r="D64" s="5">
        <v>43.533333333333339</v>
      </c>
      <c r="E64">
        <v>3</v>
      </c>
    </row>
    <row r="65" spans="1:5" ht="15" thickBot="1" x14ac:dyDescent="0.35">
      <c r="B65" s="57"/>
      <c r="C65" s="57"/>
      <c r="D65" s="58"/>
    </row>
    <row r="66" spans="1:5" ht="15" thickBot="1" x14ac:dyDescent="0.35">
      <c r="A66" s="61" t="s">
        <v>196</v>
      </c>
      <c r="B66" s="50" t="s">
        <v>163</v>
      </c>
      <c r="C66" s="59" t="s">
        <v>68</v>
      </c>
      <c r="D66" s="50" t="s">
        <v>188</v>
      </c>
      <c r="E66" s="50" t="s">
        <v>166</v>
      </c>
    </row>
    <row r="67" spans="1:5" x14ac:dyDescent="0.3">
      <c r="B67" s="6" t="s">
        <v>20</v>
      </c>
      <c r="C67" s="6" t="s">
        <v>147</v>
      </c>
      <c r="D67" s="4">
        <v>59.7</v>
      </c>
      <c r="E67">
        <v>1</v>
      </c>
    </row>
    <row r="68" spans="1:5" x14ac:dyDescent="0.3">
      <c r="B68" s="6" t="s">
        <v>48</v>
      </c>
      <c r="C68" s="6" t="s">
        <v>148</v>
      </c>
      <c r="D68" s="4">
        <v>53.266666666666666</v>
      </c>
      <c r="E68">
        <v>2</v>
      </c>
    </row>
    <row r="69" spans="1:5" x14ac:dyDescent="0.3">
      <c r="B69" s="6" t="s">
        <v>50</v>
      </c>
      <c r="C69" s="6" t="s">
        <v>148</v>
      </c>
      <c r="D69" s="4">
        <v>52.266666666666666</v>
      </c>
      <c r="E69">
        <v>3</v>
      </c>
    </row>
    <row r="70" spans="1:5" x14ac:dyDescent="0.3">
      <c r="B70" s="6" t="s">
        <v>19</v>
      </c>
      <c r="C70" s="6" t="s">
        <v>147</v>
      </c>
      <c r="D70" s="4">
        <v>51.633333333333333</v>
      </c>
      <c r="E70">
        <v>4</v>
      </c>
    </row>
    <row r="71" spans="1:5" x14ac:dyDescent="0.3">
      <c r="B71" s="6" t="s">
        <v>28</v>
      </c>
      <c r="C71" s="6" t="s">
        <v>150</v>
      </c>
      <c r="D71" s="4">
        <v>50.033333333333331</v>
      </c>
      <c r="E71">
        <v>5</v>
      </c>
    </row>
    <row r="72" spans="1:5" x14ac:dyDescent="0.3">
      <c r="B72" s="6" t="s">
        <v>8</v>
      </c>
      <c r="C72" s="6" t="s">
        <v>154</v>
      </c>
      <c r="D72" s="49">
        <v>0</v>
      </c>
      <c r="E72">
        <v>6</v>
      </c>
    </row>
    <row r="73" spans="1:5" ht="15" thickBot="1" x14ac:dyDescent="0.35">
      <c r="B73"/>
      <c r="D73" s="2"/>
    </row>
    <row r="74" spans="1:5" ht="15" thickBot="1" x14ac:dyDescent="0.35">
      <c r="A74" s="61" t="s">
        <v>195</v>
      </c>
      <c r="B74" s="50" t="s">
        <v>163</v>
      </c>
      <c r="C74" s="59" t="s">
        <v>68</v>
      </c>
      <c r="D74" s="50" t="s">
        <v>188</v>
      </c>
      <c r="E74" s="50" t="s">
        <v>166</v>
      </c>
    </row>
    <row r="75" spans="1:5" x14ac:dyDescent="0.3">
      <c r="B75" s="6" t="s">
        <v>37</v>
      </c>
      <c r="C75" s="6" t="s">
        <v>143</v>
      </c>
      <c r="D75" s="4">
        <v>67.166666666666671</v>
      </c>
      <c r="E75">
        <v>1</v>
      </c>
    </row>
    <row r="76" spans="1:5" x14ac:dyDescent="0.3">
      <c r="B76" s="6" t="s">
        <v>51</v>
      </c>
      <c r="C76" s="6" t="s">
        <v>148</v>
      </c>
      <c r="D76" s="4">
        <v>63.833333333333321</v>
      </c>
      <c r="E76">
        <v>2</v>
      </c>
    </row>
    <row r="77" spans="1:5" x14ac:dyDescent="0.3">
      <c r="B77" s="6" t="s">
        <v>49</v>
      </c>
      <c r="C77" s="6" t="s">
        <v>148</v>
      </c>
      <c r="D77" s="4">
        <v>63.733333333333334</v>
      </c>
      <c r="E77">
        <v>3</v>
      </c>
    </row>
    <row r="78" spans="1:5" x14ac:dyDescent="0.3">
      <c r="B78" s="14" t="s">
        <v>31</v>
      </c>
      <c r="C78" s="14" t="s">
        <v>150</v>
      </c>
      <c r="D78" s="5">
        <v>52.899999999999991</v>
      </c>
      <c r="E78">
        <v>4</v>
      </c>
    </row>
    <row r="79" spans="1:5" ht="15" thickBot="1" x14ac:dyDescent="0.35">
      <c r="B79" s="57"/>
      <c r="C79" s="57"/>
      <c r="D79" s="58"/>
    </row>
    <row r="80" spans="1:5" ht="15" thickBot="1" x14ac:dyDescent="0.35">
      <c r="A80" s="61" t="s">
        <v>194</v>
      </c>
      <c r="B80" s="50" t="s">
        <v>163</v>
      </c>
      <c r="C80" s="59" t="s">
        <v>68</v>
      </c>
      <c r="D80" s="50" t="s">
        <v>188</v>
      </c>
      <c r="E80" s="50" t="s">
        <v>166</v>
      </c>
    </row>
    <row r="81" spans="1:5" x14ac:dyDescent="0.3">
      <c r="B81" s="6" t="s">
        <v>157</v>
      </c>
      <c r="C81" s="6" t="s">
        <v>147</v>
      </c>
      <c r="D81" s="4">
        <v>56.499999999999993</v>
      </c>
      <c r="E81">
        <v>1</v>
      </c>
    </row>
    <row r="82" spans="1:5" x14ac:dyDescent="0.3">
      <c r="B82" s="6" t="s">
        <v>159</v>
      </c>
      <c r="C82" s="6" t="s">
        <v>150</v>
      </c>
      <c r="D82" s="4">
        <v>48.300000000000004</v>
      </c>
      <c r="E82">
        <v>2</v>
      </c>
    </row>
    <row r="83" spans="1:5" x14ac:dyDescent="0.3">
      <c r="B83" s="6" t="s">
        <v>160</v>
      </c>
      <c r="C83" s="6" t="s">
        <v>148</v>
      </c>
      <c r="D83" s="4">
        <v>45.933333333333337</v>
      </c>
      <c r="E83">
        <v>3</v>
      </c>
    </row>
    <row r="84" spans="1:5" x14ac:dyDescent="0.3">
      <c r="B84" s="6" t="s">
        <v>156</v>
      </c>
      <c r="C84" s="6" t="s">
        <v>143</v>
      </c>
      <c r="D84" s="4">
        <v>44.266666666666666</v>
      </c>
      <c r="E84">
        <v>4</v>
      </c>
    </row>
    <row r="85" spans="1:5" x14ac:dyDescent="0.3">
      <c r="B85" s="6" t="s">
        <v>158</v>
      </c>
      <c r="C85" s="6" t="s">
        <v>147</v>
      </c>
      <c r="D85" s="4">
        <v>41.266666666666666</v>
      </c>
      <c r="E85">
        <v>5</v>
      </c>
    </row>
    <row r="86" spans="1:5" x14ac:dyDescent="0.3">
      <c r="B86" s="14" t="s">
        <v>155</v>
      </c>
      <c r="C86" s="14" t="s">
        <v>143</v>
      </c>
      <c r="D86" s="5">
        <v>31.066666666666666</v>
      </c>
      <c r="E86">
        <v>6</v>
      </c>
    </row>
    <row r="87" spans="1:5" ht="15" thickBot="1" x14ac:dyDescent="0.35">
      <c r="B87" s="57"/>
      <c r="C87" s="57"/>
      <c r="D87" s="58"/>
    </row>
    <row r="88" spans="1:5" ht="15" thickBot="1" x14ac:dyDescent="0.35">
      <c r="A88" s="61" t="s">
        <v>193</v>
      </c>
      <c r="B88" s="50" t="s">
        <v>163</v>
      </c>
      <c r="C88" s="59" t="s">
        <v>68</v>
      </c>
      <c r="D88" s="50" t="s">
        <v>188</v>
      </c>
      <c r="E88" s="50" t="s">
        <v>166</v>
      </c>
    </row>
    <row r="89" spans="1:5" x14ac:dyDescent="0.3">
      <c r="B89" s="6" t="s">
        <v>156</v>
      </c>
      <c r="C89" s="6" t="s">
        <v>143</v>
      </c>
      <c r="D89" s="4">
        <v>68.033333333333331</v>
      </c>
      <c r="E89">
        <v>1</v>
      </c>
    </row>
    <row r="90" spans="1:5" x14ac:dyDescent="0.3">
      <c r="B90" s="6" t="s">
        <v>201</v>
      </c>
      <c r="C90" s="6" t="s">
        <v>148</v>
      </c>
      <c r="D90" s="4">
        <v>66.133333333333326</v>
      </c>
      <c r="E90">
        <v>2</v>
      </c>
    </row>
    <row r="91" spans="1:5" x14ac:dyDescent="0.3">
      <c r="B91" s="6" t="s">
        <v>155</v>
      </c>
      <c r="C91" s="6" t="s">
        <v>143</v>
      </c>
      <c r="D91" s="4">
        <v>52.6</v>
      </c>
      <c r="E91">
        <v>3</v>
      </c>
    </row>
    <row r="92" spans="1:5" x14ac:dyDescent="0.3">
      <c r="B92" s="62" t="s">
        <v>172</v>
      </c>
      <c r="C92" s="6" t="s">
        <v>148</v>
      </c>
      <c r="D92" s="4">
        <v>51.8</v>
      </c>
      <c r="E92">
        <v>4</v>
      </c>
    </row>
  </sheetData>
  <sortState ref="B89:E92">
    <sortCondition ref="E89:E92"/>
  </sortState>
  <mergeCells count="1">
    <mergeCell ref="A3:B3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E92"/>
  <sheetViews>
    <sheetView tabSelected="1" workbookViewId="0">
      <selection activeCell="B52" sqref="B52"/>
    </sheetView>
  </sheetViews>
  <sheetFormatPr defaultRowHeight="14.4" x14ac:dyDescent="0.3"/>
  <cols>
    <col min="1" max="1" width="12.109375" style="1" customWidth="1"/>
    <col min="2" max="2" width="39.5546875" style="2" customWidth="1"/>
    <col min="3" max="3" width="10.33203125" customWidth="1"/>
    <col min="4" max="4" width="11.44140625" customWidth="1"/>
    <col min="5" max="5" width="7" customWidth="1"/>
  </cols>
  <sheetData>
    <row r="2" spans="1:5" ht="18" customHeight="1" x14ac:dyDescent="0.3">
      <c r="A2" s="55" t="s">
        <v>186</v>
      </c>
      <c r="B2" s="56"/>
    </row>
    <row r="3" spans="1:5" x14ac:dyDescent="0.3">
      <c r="A3" s="79">
        <v>43561</v>
      </c>
      <c r="B3" s="79"/>
    </row>
    <row r="5" spans="1:5" ht="18" x14ac:dyDescent="0.35">
      <c r="B5" s="54" t="s">
        <v>203</v>
      </c>
      <c r="C5" s="54"/>
      <c r="D5" s="54"/>
    </row>
    <row r="7" spans="1:5" ht="15" thickBot="1" x14ac:dyDescent="0.35"/>
    <row r="8" spans="1:5" ht="15" thickBot="1" x14ac:dyDescent="0.35">
      <c r="A8" s="53" t="s">
        <v>189</v>
      </c>
      <c r="B8" s="9" t="s">
        <v>163</v>
      </c>
      <c r="C8" s="9" t="s">
        <v>68</v>
      </c>
      <c r="D8" s="50" t="s">
        <v>188</v>
      </c>
      <c r="E8" s="50" t="s">
        <v>166</v>
      </c>
    </row>
    <row r="9" spans="1:5" x14ac:dyDescent="0.3">
      <c r="B9" s="6" t="s">
        <v>59</v>
      </c>
      <c r="C9" s="6" t="s">
        <v>148</v>
      </c>
      <c r="D9" s="4">
        <v>44.7</v>
      </c>
      <c r="E9">
        <v>1</v>
      </c>
    </row>
    <row r="10" spans="1:5" x14ac:dyDescent="0.3">
      <c r="B10" s="6" t="s">
        <v>45</v>
      </c>
      <c r="C10" s="6" t="s">
        <v>143</v>
      </c>
      <c r="D10" s="4">
        <v>44.43333333333333</v>
      </c>
      <c r="E10">
        <v>2</v>
      </c>
    </row>
    <row r="11" spans="1:5" x14ac:dyDescent="0.3">
      <c r="B11" s="6" t="s">
        <v>11</v>
      </c>
      <c r="C11" s="6" t="s">
        <v>147</v>
      </c>
      <c r="D11" s="4">
        <v>40.699999999999996</v>
      </c>
      <c r="E11">
        <v>3</v>
      </c>
    </row>
    <row r="12" spans="1:5" x14ac:dyDescent="0.3">
      <c r="B12" s="6" t="s">
        <v>12</v>
      </c>
      <c r="C12" s="6" t="s">
        <v>147</v>
      </c>
      <c r="D12" s="4">
        <v>39.533333333333331</v>
      </c>
      <c r="E12">
        <v>4</v>
      </c>
    </row>
    <row r="13" spans="1:5" x14ac:dyDescent="0.3">
      <c r="B13" s="6" t="s">
        <v>26</v>
      </c>
      <c r="C13" s="6" t="s">
        <v>150</v>
      </c>
      <c r="D13" s="4">
        <v>37.866666666666667</v>
      </c>
      <c r="E13">
        <v>5</v>
      </c>
    </row>
    <row r="14" spans="1:5" x14ac:dyDescent="0.3">
      <c r="B14" s="6" t="s">
        <v>23</v>
      </c>
      <c r="C14" s="6" t="s">
        <v>150</v>
      </c>
      <c r="D14" s="4">
        <v>37.433333333333337</v>
      </c>
      <c r="E14">
        <v>6</v>
      </c>
    </row>
    <row r="15" spans="1:5" x14ac:dyDescent="0.3">
      <c r="B15" s="7" t="s">
        <v>44</v>
      </c>
      <c r="C15" s="6" t="s">
        <v>143</v>
      </c>
      <c r="D15" s="48">
        <v>35.13333333333334</v>
      </c>
      <c r="E15">
        <v>7</v>
      </c>
    </row>
    <row r="16" spans="1:5" x14ac:dyDescent="0.3">
      <c r="B16" s="6" t="s">
        <v>24</v>
      </c>
      <c r="C16" s="6" t="s">
        <v>150</v>
      </c>
      <c r="D16" s="4">
        <v>34.566666666666663</v>
      </c>
      <c r="E16">
        <v>8</v>
      </c>
    </row>
    <row r="17" spans="1:5" ht="15" thickBot="1" x14ac:dyDescent="0.35">
      <c r="B17"/>
      <c r="D17" s="2"/>
    </row>
    <row r="18" spans="1:5" ht="15" thickBot="1" x14ac:dyDescent="0.35">
      <c r="A18" s="53" t="s">
        <v>190</v>
      </c>
      <c r="B18" s="9" t="s">
        <v>163</v>
      </c>
      <c r="C18" s="9" t="s">
        <v>68</v>
      </c>
      <c r="D18" s="50" t="s">
        <v>188</v>
      </c>
      <c r="E18" s="50" t="s">
        <v>166</v>
      </c>
    </row>
    <row r="19" spans="1:5" x14ac:dyDescent="0.3">
      <c r="B19" s="6" t="s">
        <v>13</v>
      </c>
      <c r="C19" s="6" t="s">
        <v>147</v>
      </c>
      <c r="D19" s="4">
        <v>52.599999999999994</v>
      </c>
      <c r="E19">
        <v>1</v>
      </c>
    </row>
    <row r="20" spans="1:5" x14ac:dyDescent="0.3">
      <c r="B20" s="6" t="s">
        <v>54</v>
      </c>
      <c r="C20" s="6" t="s">
        <v>148</v>
      </c>
      <c r="D20" s="4">
        <v>50.966666666666661</v>
      </c>
      <c r="E20">
        <v>2</v>
      </c>
    </row>
    <row r="21" spans="1:5" x14ac:dyDescent="0.3">
      <c r="B21" s="6" t="s">
        <v>43</v>
      </c>
      <c r="C21" s="6" t="s">
        <v>143</v>
      </c>
      <c r="D21" s="4">
        <v>50.9</v>
      </c>
      <c r="E21">
        <v>3</v>
      </c>
    </row>
    <row r="22" spans="1:5" x14ac:dyDescent="0.3">
      <c r="B22" s="6" t="s">
        <v>42</v>
      </c>
      <c r="C22" s="6" t="s">
        <v>143</v>
      </c>
      <c r="D22" s="4">
        <v>47.333333333333329</v>
      </c>
      <c r="E22">
        <v>4</v>
      </c>
    </row>
    <row r="23" spans="1:5" x14ac:dyDescent="0.3">
      <c r="B23" s="6" t="s">
        <v>30</v>
      </c>
      <c r="C23" s="6" t="s">
        <v>150</v>
      </c>
      <c r="D23" s="4">
        <v>46.766666666666666</v>
      </c>
      <c r="E23">
        <v>5</v>
      </c>
    </row>
    <row r="24" spans="1:5" x14ac:dyDescent="0.3">
      <c r="B24" s="6" t="s">
        <v>58</v>
      </c>
      <c r="C24" s="6" t="s">
        <v>148</v>
      </c>
      <c r="D24" s="4">
        <v>45.033333333333331</v>
      </c>
      <c r="E24">
        <v>6</v>
      </c>
    </row>
    <row r="25" spans="1:5" ht="15" thickBot="1" x14ac:dyDescent="0.35">
      <c r="B25"/>
      <c r="D25" s="2"/>
    </row>
    <row r="26" spans="1:5" ht="15" thickBot="1" x14ac:dyDescent="0.35">
      <c r="A26" s="53" t="s">
        <v>191</v>
      </c>
      <c r="B26" s="9" t="s">
        <v>163</v>
      </c>
      <c r="C26" s="9" t="s">
        <v>68</v>
      </c>
      <c r="D26" s="50" t="s">
        <v>188</v>
      </c>
      <c r="E26" s="50" t="s">
        <v>166</v>
      </c>
    </row>
    <row r="27" spans="1:5" x14ac:dyDescent="0.3">
      <c r="B27" s="6" t="s">
        <v>55</v>
      </c>
      <c r="C27" s="6" t="s">
        <v>148</v>
      </c>
      <c r="D27" s="4">
        <v>61.133333333333326</v>
      </c>
      <c r="E27">
        <v>1</v>
      </c>
    </row>
    <row r="28" spans="1:5" x14ac:dyDescent="0.3">
      <c r="B28" s="6" t="s">
        <v>17</v>
      </c>
      <c r="C28" s="6" t="s">
        <v>147</v>
      </c>
      <c r="D28" s="4">
        <v>59.733333333333334</v>
      </c>
      <c r="E28">
        <v>2</v>
      </c>
    </row>
    <row r="29" spans="1:5" x14ac:dyDescent="0.3">
      <c r="B29" s="6" t="s">
        <v>15</v>
      </c>
      <c r="C29" s="6" t="s">
        <v>147</v>
      </c>
      <c r="D29" s="4">
        <v>57.166666666666671</v>
      </c>
      <c r="E29">
        <v>3</v>
      </c>
    </row>
    <row r="30" spans="1:5" x14ac:dyDescent="0.3">
      <c r="B30" s="6" t="s">
        <v>40</v>
      </c>
      <c r="C30" s="6" t="s">
        <v>143</v>
      </c>
      <c r="D30" s="4">
        <v>50.333333333333336</v>
      </c>
      <c r="E30">
        <v>4</v>
      </c>
    </row>
    <row r="31" spans="1:5" x14ac:dyDescent="0.3">
      <c r="B31" s="6" t="s">
        <v>46</v>
      </c>
      <c r="C31" s="6" t="s">
        <v>150</v>
      </c>
      <c r="D31" s="4">
        <v>56.666666666666671</v>
      </c>
      <c r="E31">
        <v>5</v>
      </c>
    </row>
    <row r="32" spans="1:5" x14ac:dyDescent="0.3">
      <c r="B32" s="6" t="s">
        <v>14</v>
      </c>
      <c r="C32" s="6" t="s">
        <v>147</v>
      </c>
      <c r="D32" s="4">
        <v>56.133333333333333</v>
      </c>
      <c r="E32">
        <v>6</v>
      </c>
    </row>
    <row r="33" spans="1:5" x14ac:dyDescent="0.3">
      <c r="B33" s="6" t="s">
        <v>39</v>
      </c>
      <c r="C33" s="6" t="s">
        <v>143</v>
      </c>
      <c r="D33" s="4">
        <v>53.36666666666666</v>
      </c>
      <c r="E33">
        <v>7</v>
      </c>
    </row>
    <row r="34" spans="1:5" x14ac:dyDescent="0.3">
      <c r="B34" s="6" t="s">
        <v>16</v>
      </c>
      <c r="C34" s="6" t="s">
        <v>147</v>
      </c>
      <c r="D34" s="4">
        <v>51.5</v>
      </c>
      <c r="E34">
        <v>8</v>
      </c>
    </row>
    <row r="35" spans="1:5" x14ac:dyDescent="0.3">
      <c r="B35" s="12" t="s">
        <v>170</v>
      </c>
      <c r="C35" s="6" t="s">
        <v>148</v>
      </c>
      <c r="D35" s="4">
        <v>47.2</v>
      </c>
      <c r="E35">
        <v>9</v>
      </c>
    </row>
    <row r="36" spans="1:5" x14ac:dyDescent="0.3">
      <c r="B36" s="12" t="s">
        <v>169</v>
      </c>
      <c r="C36" s="14" t="s">
        <v>148</v>
      </c>
      <c r="D36" s="5">
        <v>43.233333333333334</v>
      </c>
      <c r="E36">
        <v>10</v>
      </c>
    </row>
    <row r="38" spans="1:5" ht="15" thickBot="1" x14ac:dyDescent="0.35">
      <c r="B38" s="57"/>
      <c r="C38" s="57"/>
      <c r="D38" s="58"/>
    </row>
    <row r="39" spans="1:5" ht="15" thickBot="1" x14ac:dyDescent="0.35">
      <c r="A39" s="60" t="s">
        <v>192</v>
      </c>
      <c r="B39" s="50" t="s">
        <v>163</v>
      </c>
      <c r="C39" s="59" t="s">
        <v>68</v>
      </c>
      <c r="D39" s="50" t="s">
        <v>188</v>
      </c>
      <c r="E39" s="50" t="s">
        <v>166</v>
      </c>
    </row>
    <row r="40" spans="1:5" x14ac:dyDescent="0.3">
      <c r="B40" s="6" t="s">
        <v>1</v>
      </c>
      <c r="C40" s="6" t="s">
        <v>143</v>
      </c>
      <c r="D40" s="4">
        <v>68.000000000000014</v>
      </c>
      <c r="E40">
        <v>1</v>
      </c>
    </row>
    <row r="41" spans="1:5" x14ac:dyDescent="0.3">
      <c r="B41" s="6" t="s">
        <v>0</v>
      </c>
      <c r="C41" s="6" t="s">
        <v>143</v>
      </c>
      <c r="D41" s="4">
        <v>62.86666666666666</v>
      </c>
      <c r="E41">
        <v>2</v>
      </c>
    </row>
    <row r="42" spans="1:5" x14ac:dyDescent="0.3">
      <c r="B42" s="6" t="s">
        <v>56</v>
      </c>
      <c r="C42" s="6" t="s">
        <v>148</v>
      </c>
      <c r="D42" s="4">
        <v>62.099999999999994</v>
      </c>
      <c r="E42">
        <v>3</v>
      </c>
    </row>
    <row r="43" spans="1:5" x14ac:dyDescent="0.3">
      <c r="B43" s="6" t="s">
        <v>57</v>
      </c>
      <c r="C43" s="6" t="s">
        <v>148</v>
      </c>
      <c r="D43" s="4">
        <v>59.400000000000006</v>
      </c>
      <c r="E43">
        <v>4</v>
      </c>
    </row>
    <row r="44" spans="1:5" x14ac:dyDescent="0.3">
      <c r="B44" s="6" t="s">
        <v>38</v>
      </c>
      <c r="C44" s="6" t="s">
        <v>143</v>
      </c>
      <c r="D44" s="4">
        <v>57.766666666666666</v>
      </c>
      <c r="E44">
        <v>5</v>
      </c>
    </row>
    <row r="45" spans="1:5" x14ac:dyDescent="0.3">
      <c r="B45"/>
      <c r="D45" s="2"/>
    </row>
    <row r="46" spans="1:5" x14ac:dyDescent="0.3">
      <c r="B46"/>
      <c r="D46" s="2"/>
    </row>
    <row r="47" spans="1:5" x14ac:dyDescent="0.3">
      <c r="B47"/>
      <c r="D47" s="2"/>
    </row>
    <row r="48" spans="1:5" x14ac:dyDescent="0.3">
      <c r="B48"/>
      <c r="D48" s="2"/>
    </row>
    <row r="49" spans="1:5" x14ac:dyDescent="0.3">
      <c r="A49" s="55" t="s">
        <v>186</v>
      </c>
      <c r="D49" s="2"/>
    </row>
    <row r="50" spans="1:5" x14ac:dyDescent="0.3">
      <c r="A50" s="63">
        <v>43561</v>
      </c>
      <c r="D50" s="2"/>
    </row>
    <row r="51" spans="1:5" x14ac:dyDescent="0.3">
      <c r="D51" s="2"/>
    </row>
    <row r="52" spans="1:5" ht="18" x14ac:dyDescent="0.35">
      <c r="B52" s="54" t="s">
        <v>203</v>
      </c>
      <c r="D52" s="2"/>
    </row>
    <row r="53" spans="1:5" ht="15" thickBot="1" x14ac:dyDescent="0.35">
      <c r="B53"/>
      <c r="D53" s="2"/>
    </row>
    <row r="54" spans="1:5" ht="15" thickBot="1" x14ac:dyDescent="0.35">
      <c r="A54" s="53" t="s">
        <v>198</v>
      </c>
      <c r="B54" s="9" t="s">
        <v>163</v>
      </c>
      <c r="C54" s="9" t="s">
        <v>68</v>
      </c>
      <c r="D54" s="50" t="s">
        <v>188</v>
      </c>
      <c r="E54" s="50" t="s">
        <v>166</v>
      </c>
    </row>
    <row r="55" spans="1:5" x14ac:dyDescent="0.3">
      <c r="B55" s="6" t="s">
        <v>29</v>
      </c>
      <c r="C55" s="6" t="s">
        <v>150</v>
      </c>
      <c r="D55" s="4">
        <v>42.233333333333327</v>
      </c>
      <c r="E55">
        <v>1</v>
      </c>
    </row>
    <row r="56" spans="1:5" x14ac:dyDescent="0.3">
      <c r="B56" s="6" t="s">
        <v>18</v>
      </c>
      <c r="C56" s="6" t="s">
        <v>147</v>
      </c>
      <c r="D56" s="4">
        <v>39.533333333333331</v>
      </c>
      <c r="E56">
        <v>2</v>
      </c>
    </row>
    <row r="57" spans="1:5" x14ac:dyDescent="0.3">
      <c r="B57" s="12" t="s">
        <v>25</v>
      </c>
      <c r="C57" s="6" t="s">
        <v>150</v>
      </c>
      <c r="D57" s="4">
        <v>39.233333333333334</v>
      </c>
      <c r="E57">
        <v>3</v>
      </c>
    </row>
    <row r="58" spans="1:5" x14ac:dyDescent="0.3">
      <c r="B58" s="6" t="s">
        <v>53</v>
      </c>
      <c r="C58" s="6" t="s">
        <v>148</v>
      </c>
      <c r="D58" s="4">
        <v>38.200000000000003</v>
      </c>
      <c r="E58">
        <v>4</v>
      </c>
    </row>
    <row r="59" spans="1:5" x14ac:dyDescent="0.3">
      <c r="B59" s="14" t="s">
        <v>9</v>
      </c>
      <c r="C59" s="14" t="s">
        <v>154</v>
      </c>
      <c r="D59" s="5">
        <v>31.300000000000004</v>
      </c>
      <c r="E59">
        <v>5</v>
      </c>
    </row>
    <row r="60" spans="1:5" ht="15" thickBot="1" x14ac:dyDescent="0.35">
      <c r="B60" s="57"/>
      <c r="C60" s="57"/>
      <c r="D60" s="58"/>
    </row>
    <row r="61" spans="1:5" ht="15" thickBot="1" x14ac:dyDescent="0.35">
      <c r="A61" s="61" t="s">
        <v>197</v>
      </c>
      <c r="B61" s="50" t="s">
        <v>163</v>
      </c>
      <c r="C61" s="59" t="s">
        <v>68</v>
      </c>
      <c r="D61" s="50" t="s">
        <v>188</v>
      </c>
      <c r="E61" s="50" t="s">
        <v>166</v>
      </c>
    </row>
    <row r="62" spans="1:5" x14ac:dyDescent="0.3">
      <c r="B62" s="6" t="s">
        <v>36</v>
      </c>
      <c r="C62" s="6" t="s">
        <v>143</v>
      </c>
      <c r="D62" s="4">
        <v>47.733333333333334</v>
      </c>
      <c r="E62">
        <v>1</v>
      </c>
    </row>
    <row r="63" spans="1:5" x14ac:dyDescent="0.3">
      <c r="B63" s="6" t="s">
        <v>27</v>
      </c>
      <c r="C63" s="6" t="s">
        <v>150</v>
      </c>
      <c r="D63" s="4">
        <v>44.066666666666663</v>
      </c>
      <c r="E63">
        <v>2</v>
      </c>
    </row>
    <row r="64" spans="1:5" x14ac:dyDescent="0.3">
      <c r="B64" s="14" t="s">
        <v>52</v>
      </c>
      <c r="C64" s="14" t="s">
        <v>148</v>
      </c>
      <c r="D64" s="5">
        <v>43.533333333333339</v>
      </c>
      <c r="E64">
        <v>3</v>
      </c>
    </row>
    <row r="65" spans="1:5" ht="15" thickBot="1" x14ac:dyDescent="0.35">
      <c r="B65" s="57"/>
      <c r="C65" s="57"/>
      <c r="D65" s="58"/>
    </row>
    <row r="66" spans="1:5" ht="15" thickBot="1" x14ac:dyDescent="0.35">
      <c r="A66" s="61" t="s">
        <v>196</v>
      </c>
      <c r="B66" s="50" t="s">
        <v>163</v>
      </c>
      <c r="C66" s="59" t="s">
        <v>68</v>
      </c>
      <c r="D66" s="50" t="s">
        <v>188</v>
      </c>
      <c r="E66" s="50" t="s">
        <v>166</v>
      </c>
    </row>
    <row r="67" spans="1:5" x14ac:dyDescent="0.3">
      <c r="B67" s="6" t="s">
        <v>20</v>
      </c>
      <c r="C67" s="6" t="s">
        <v>147</v>
      </c>
      <c r="D67" s="4">
        <v>59.7</v>
      </c>
      <c r="E67">
        <v>1</v>
      </c>
    </row>
    <row r="68" spans="1:5" x14ac:dyDescent="0.3">
      <c r="B68" s="6" t="s">
        <v>48</v>
      </c>
      <c r="C68" s="6" t="s">
        <v>148</v>
      </c>
      <c r="D68" s="4">
        <v>53.266666666666666</v>
      </c>
      <c r="E68">
        <v>2</v>
      </c>
    </row>
    <row r="69" spans="1:5" x14ac:dyDescent="0.3">
      <c r="B69" s="6" t="s">
        <v>50</v>
      </c>
      <c r="C69" s="6" t="s">
        <v>148</v>
      </c>
      <c r="D69" s="4">
        <v>52.266666666666666</v>
      </c>
      <c r="E69">
        <v>3</v>
      </c>
    </row>
    <row r="70" spans="1:5" x14ac:dyDescent="0.3">
      <c r="B70" s="6" t="s">
        <v>19</v>
      </c>
      <c r="C70" s="6" t="s">
        <v>147</v>
      </c>
      <c r="D70" s="4">
        <v>51.633333333333333</v>
      </c>
      <c r="E70">
        <v>4</v>
      </c>
    </row>
    <row r="71" spans="1:5" x14ac:dyDescent="0.3">
      <c r="B71" s="6" t="s">
        <v>28</v>
      </c>
      <c r="C71" s="6" t="s">
        <v>150</v>
      </c>
      <c r="D71" s="4">
        <v>50.033333333333331</v>
      </c>
      <c r="E71">
        <v>5</v>
      </c>
    </row>
    <row r="72" spans="1:5" x14ac:dyDescent="0.3">
      <c r="B72" s="6" t="s">
        <v>8</v>
      </c>
      <c r="C72" s="6" t="s">
        <v>154</v>
      </c>
      <c r="D72" s="49">
        <v>0</v>
      </c>
      <c r="E72">
        <v>6</v>
      </c>
    </row>
    <row r="73" spans="1:5" ht="15" thickBot="1" x14ac:dyDescent="0.35">
      <c r="B73"/>
      <c r="D73" s="2"/>
    </row>
    <row r="74" spans="1:5" ht="15" thickBot="1" x14ac:dyDescent="0.35">
      <c r="A74" s="61" t="s">
        <v>195</v>
      </c>
      <c r="B74" s="50" t="s">
        <v>163</v>
      </c>
      <c r="C74" s="59" t="s">
        <v>68</v>
      </c>
      <c r="D74" s="50" t="s">
        <v>188</v>
      </c>
      <c r="E74" s="50" t="s">
        <v>166</v>
      </c>
    </row>
    <row r="75" spans="1:5" x14ac:dyDescent="0.3">
      <c r="B75" s="6" t="s">
        <v>37</v>
      </c>
      <c r="C75" s="6" t="s">
        <v>143</v>
      </c>
      <c r="D75" s="4">
        <v>67.166666666666671</v>
      </c>
      <c r="E75">
        <v>1</v>
      </c>
    </row>
    <row r="76" spans="1:5" x14ac:dyDescent="0.3">
      <c r="B76" s="6" t="s">
        <v>51</v>
      </c>
      <c r="C76" s="6" t="s">
        <v>148</v>
      </c>
      <c r="D76" s="4">
        <v>63.833333333333321</v>
      </c>
      <c r="E76">
        <v>2</v>
      </c>
    </row>
    <row r="77" spans="1:5" x14ac:dyDescent="0.3">
      <c r="B77" s="6" t="s">
        <v>49</v>
      </c>
      <c r="C77" s="6" t="s">
        <v>148</v>
      </c>
      <c r="D77" s="4">
        <v>63.733333333333334</v>
      </c>
      <c r="E77">
        <v>3</v>
      </c>
    </row>
    <row r="78" spans="1:5" x14ac:dyDescent="0.3">
      <c r="B78" s="14" t="s">
        <v>31</v>
      </c>
      <c r="C78" s="14" t="s">
        <v>150</v>
      </c>
      <c r="D78" s="5">
        <v>52.899999999999991</v>
      </c>
      <c r="E78">
        <v>4</v>
      </c>
    </row>
    <row r="79" spans="1:5" ht="15" thickBot="1" x14ac:dyDescent="0.35">
      <c r="B79" s="57"/>
      <c r="C79" s="57"/>
      <c r="D79" s="58"/>
    </row>
    <row r="80" spans="1:5" ht="15" thickBot="1" x14ac:dyDescent="0.35">
      <c r="A80" s="61" t="s">
        <v>194</v>
      </c>
      <c r="B80" s="50" t="s">
        <v>163</v>
      </c>
      <c r="C80" s="59" t="s">
        <v>68</v>
      </c>
      <c r="D80" s="50" t="s">
        <v>188</v>
      </c>
      <c r="E80" s="50" t="s">
        <v>166</v>
      </c>
    </row>
    <row r="81" spans="1:5" x14ac:dyDescent="0.3">
      <c r="B81" s="6" t="s">
        <v>157</v>
      </c>
      <c r="C81" s="6" t="s">
        <v>147</v>
      </c>
      <c r="D81" s="4">
        <v>56.499999999999993</v>
      </c>
      <c r="E81">
        <v>1</v>
      </c>
    </row>
    <row r="82" spans="1:5" x14ac:dyDescent="0.3">
      <c r="B82" s="6" t="s">
        <v>159</v>
      </c>
      <c r="C82" s="6" t="s">
        <v>150</v>
      </c>
      <c r="D82" s="4">
        <v>48.300000000000004</v>
      </c>
      <c r="E82">
        <v>2</v>
      </c>
    </row>
    <row r="83" spans="1:5" x14ac:dyDescent="0.3">
      <c r="B83" s="6" t="s">
        <v>160</v>
      </c>
      <c r="C83" s="6" t="s">
        <v>148</v>
      </c>
      <c r="D83" s="4">
        <v>45.933333333333337</v>
      </c>
      <c r="E83">
        <v>3</v>
      </c>
    </row>
    <row r="84" spans="1:5" x14ac:dyDescent="0.3">
      <c r="B84" s="6" t="s">
        <v>156</v>
      </c>
      <c r="C84" s="6" t="s">
        <v>143</v>
      </c>
      <c r="D84" s="4">
        <v>44.266666666666666</v>
      </c>
      <c r="E84">
        <v>4</v>
      </c>
    </row>
    <row r="85" spans="1:5" x14ac:dyDescent="0.3">
      <c r="B85" s="14" t="s">
        <v>155</v>
      </c>
      <c r="C85" s="14" t="s">
        <v>143</v>
      </c>
      <c r="D85" s="5">
        <v>31.066666666666666</v>
      </c>
      <c r="E85">
        <v>5</v>
      </c>
    </row>
    <row r="87" spans="1:5" ht="15" thickBot="1" x14ac:dyDescent="0.35">
      <c r="B87" s="57"/>
      <c r="C87" s="57"/>
      <c r="D87" s="58"/>
    </row>
    <row r="88" spans="1:5" ht="15" thickBot="1" x14ac:dyDescent="0.35">
      <c r="A88" s="61" t="s">
        <v>193</v>
      </c>
      <c r="B88" s="50" t="s">
        <v>163</v>
      </c>
      <c r="C88" s="59" t="s">
        <v>68</v>
      </c>
      <c r="D88" s="50" t="s">
        <v>188</v>
      </c>
      <c r="E88" s="50" t="s">
        <v>166</v>
      </c>
    </row>
    <row r="89" spans="1:5" x14ac:dyDescent="0.3">
      <c r="B89" s="6" t="s">
        <v>156</v>
      </c>
      <c r="C89" s="6" t="s">
        <v>143</v>
      </c>
      <c r="D89" s="4">
        <v>68.033333333333331</v>
      </c>
      <c r="E89">
        <v>1</v>
      </c>
    </row>
    <row r="90" spans="1:5" x14ac:dyDescent="0.3">
      <c r="B90" s="6" t="s">
        <v>201</v>
      </c>
      <c r="C90" s="6" t="s">
        <v>148</v>
      </c>
      <c r="D90" s="4">
        <v>66.133333333333326</v>
      </c>
      <c r="E90">
        <v>2</v>
      </c>
    </row>
    <row r="91" spans="1:5" x14ac:dyDescent="0.3">
      <c r="B91" s="6" t="s">
        <v>155</v>
      </c>
      <c r="C91" s="6" t="s">
        <v>143</v>
      </c>
      <c r="D91" s="4">
        <v>52.6</v>
      </c>
      <c r="E91">
        <v>3</v>
      </c>
    </row>
    <row r="92" spans="1:5" x14ac:dyDescent="0.3">
      <c r="B92" s="62" t="s">
        <v>172</v>
      </c>
      <c r="C92" s="6" t="s">
        <v>148</v>
      </c>
      <c r="D92" s="4">
        <v>51.8</v>
      </c>
      <c r="E92">
        <v>4</v>
      </c>
    </row>
  </sheetData>
  <mergeCells count="1">
    <mergeCell ref="A3:B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9</vt:i4>
      </vt:variant>
    </vt:vector>
  </HeadingPairs>
  <TitlesOfParts>
    <vt:vector size="9" baseType="lpstr">
      <vt:lpstr>DP19</vt:lpstr>
      <vt:lpstr>Prijave</vt:lpstr>
      <vt:lpstr>Štartna lista</vt:lpstr>
      <vt:lpstr>Solo </vt:lpstr>
      <vt:lpstr>Duo</vt:lpstr>
      <vt:lpstr>Kombo</vt:lpstr>
      <vt:lpstr>rezultati</vt:lpstr>
      <vt:lpstr>odprto</vt:lpstr>
      <vt:lpstr>Slo uradni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Anja Zorko</dc:creator>
  <cp:lastModifiedBy>Anja Zorko</cp:lastModifiedBy>
  <cp:lastPrinted>2019-04-05T20:15:31Z</cp:lastPrinted>
  <dcterms:created xsi:type="dcterms:W3CDTF">2019-04-01T09:02:15Z</dcterms:created>
  <dcterms:modified xsi:type="dcterms:W3CDTF">2019-04-08T10:14:26Z</dcterms:modified>
</cp:coreProperties>
</file>